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'CBS'!$A$1:$H$72</definedName>
    <definedName name="_xlnm.Print_Area" localSheetId="0">'CIS'!$A$1:$E$65</definedName>
    <definedName name="_xlnm.Print_Area" localSheetId="2">'CSCE'!$A$1:$I$36</definedName>
    <definedName name="_xlnm.Print_Area" localSheetId="4">'NTIFR'!$A$1:$K$309</definedName>
    <definedName name="_xlnm.Print_Area" localSheetId="3">'SUM CCF'!$A$1:$D$79</definedName>
    <definedName name="Print_Area_MI" localSheetId="1">'CBS'!$A$3:$I$70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<sst xmlns="http://schemas.openxmlformats.org/spreadsheetml/2006/main" count="536" uniqueCount="418">
  <si>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</si>
  <si>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</si>
  <si>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</si>
  <si>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</si>
  <si>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</si>
  <si>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</si>
  <si>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</si>
  <si>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</si>
  <si>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</si>
  <si>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</si>
  <si>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</si>
  <si>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</si>
  <si>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</si>
  <si>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</si>
  <si>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</si>
  <si>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</si>
  <si>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</si>
  <si>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</si>
  <si>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</si>
  <si>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</si>
  <si>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</si>
  <si>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</si>
  <si>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</si>
  <si>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Other investment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</si>
  <si>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</si>
  <si>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</si>
  <si>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</si>
  <si>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</si>
  <si>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</si>
  <si>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</si>
  <si>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</si>
  <si>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</si>
  <si>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</si>
  <si>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</si>
  <si>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</si>
  <si>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</si>
  <si>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</si>
  <si>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</si>
  <si>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</si>
  <si>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</si>
  <si>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</si>
  <si>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</si>
  <si>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</si>
  <si>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</si>
  <si>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</si>
  <si>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</si>
  <si>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</si>
  <si>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</si>
  <si>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</si>
  <si>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</si>
  <si>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</si>
  <si>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</si>
  <si>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</si>
  <si>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</si>
  <si>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</si>
  <si>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</si>
  <si>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</si>
  <si>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</si>
  <si>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</si>
  <si>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</si>
  <si>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</si>
  <si>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</si>
  <si>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</si>
  <si>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</si>
  <si>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</si>
  <si>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</si>
  <si>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</si>
  <si>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</si>
  <si>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</si>
  <si>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</si>
  <si>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</si>
  <si>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</si>
  <si>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</si>
  <si>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</si>
  <si>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</si>
  <si>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</si>
  <si>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</si>
  <si>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</si>
  <si>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</si>
  <si>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</si>
  <si>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</si>
  <si>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</si>
  <si>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</si>
  <si>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</si>
  <si>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</si>
  <si>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</si>
  <si>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</si>
  <si>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</si>
  <si>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</si>
  <si>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</si>
  <si>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</si>
  <si>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</si>
  <si>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</si>
  <si>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</si>
  <si>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</si>
  <si>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</si>
  <si>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</si>
  <si>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</si>
  <si>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</si>
  <si>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</si>
  <si>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</si>
  <si>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</si>
  <si>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</si>
  <si>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</si>
  <si>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</si>
  <si>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</si>
  <si>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</si>
  <si>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</si>
  <si>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</si>
  <si>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</si>
  <si>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</si>
  <si>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</si>
  <si>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</si>
  <si>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</si>
  <si>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</si>
  <si>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</si>
  <si>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</si>
  <si>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</si>
  <si>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</si>
  <si>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</si>
  <si>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</si>
  <si>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</si>
  <si>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</si>
  <si>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</si>
  <si>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</si>
  <si>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</si>
  <si>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</si>
  <si>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</si>
  <si>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</si>
  <si>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</si>
  <si>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</si>
  <si>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</si>
  <si>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</si>
  <si>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</si>
  <si>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</si>
  <si>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</si>
  <si>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</si>
  <si>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Eliminations</t>
  </si>
  <si>
    <t>As at</t>
  </si>
  <si>
    <t/>
  </si>
  <si>
    <t>to the interim financial statements.</t>
  </si>
  <si>
    <t>NOTES TO THE INTERIM FINANCIAL STATEMENTS</t>
  </si>
  <si>
    <t>interim financial statements.</t>
  </si>
  <si>
    <t>Bank overdrafts (included in short term borrowings in Note B9)</t>
  </si>
  <si>
    <t>Proceeds from disposal of property, plant and equipment</t>
  </si>
  <si>
    <t>Restated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</si>
  <si>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</si>
  <si>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</si>
  <si>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</si>
  <si>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</si>
  <si>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</si>
  <si>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</si>
  <si>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</si>
  <si>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</si>
  <si>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</si>
  <si>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</si>
  <si>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</si>
  <si>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</si>
  <si>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</si>
  <si>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</si>
  <si>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>Comparatives</t>
  </si>
  <si>
    <t>Previously</t>
  </si>
  <si>
    <t>stated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</si>
  <si>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</si>
  <si>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</si>
  <si>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</si>
  <si>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</si>
  <si>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</si>
  <si>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</si>
  <si>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</si>
  <si>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</si>
  <si>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Average 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</si>
  <si>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</si>
  <si>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</si>
  <si>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</si>
  <si>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</si>
  <si>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</si>
  <si>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</si>
  <si>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</si>
  <si>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</si>
  <si>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</si>
  <si>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</si>
  <si>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</si>
  <si>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</si>
  <si>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</si>
  <si>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</si>
  <si>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</si>
  <si>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</si>
  <si>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</si>
  <si>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</si>
  <si>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</si>
  <si>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</si>
  <si>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</si>
  <si>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Dividend paid to shareholders of the company</t>
  </si>
  <si>
    <t>Acquisition of additional interest in subsidiaries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</si>
  <si>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</si>
  <si>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</si>
  <si>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</si>
  <si>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</si>
  <si>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</si>
  <si>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</si>
  <si>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 xml:space="preserve"> and a jointly controlled entity </t>
  </si>
  <si>
    <t>CONDENSED CONSOLIDATED INCOME STATEMENTS</t>
  </si>
  <si>
    <t>CONDENSED CONSOLIDATED BALANCE SHEETS</t>
  </si>
  <si>
    <t>Current period prospect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</si>
  <si>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</si>
  <si>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</si>
  <si>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</si>
  <si>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</si>
  <si>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</si>
  <si>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</si>
  <si>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</si>
  <si>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</si>
  <si>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 ended</t>
  </si>
  <si>
    <t>During the current financial period-to-date, the Company bought back its issued shares from the open market as follows:-</t>
  </si>
  <si>
    <t>of the Company. None of the treasury shares were sold or cancelled during the current quarter.</t>
  </si>
  <si>
    <t>Quarter</t>
  </si>
  <si>
    <t>Unaudited</t>
  </si>
  <si>
    <t>Earnings/(loss) per share (sen):</t>
  </si>
  <si>
    <t>Share options granted under ESOS</t>
  </si>
  <si>
    <t>Proceeds from issuance of ordinary shares</t>
  </si>
  <si>
    <t>Diluted EPS</t>
  </si>
  <si>
    <t>Basic EPS</t>
  </si>
  <si>
    <t>30.6.2007</t>
  </si>
  <si>
    <t>The performance of the Group is expected to be satisfactory for the financial year ending 30 June 2008.</t>
  </si>
  <si>
    <t>Acquisition of additional interest in investment</t>
  </si>
  <si>
    <t>Proceeds from disposal of subsidiary</t>
  </si>
  <si>
    <t>United States Dollar</t>
  </si>
  <si>
    <t>'000</t>
  </si>
  <si>
    <t>Equivalent</t>
  </si>
  <si>
    <t>Currency</t>
  </si>
  <si>
    <t xml:space="preserve">Ringgit </t>
  </si>
  <si>
    <t>Foreign</t>
  </si>
  <si>
    <t>c) Foreign currency borrowings included in the above are as follows:</t>
  </si>
  <si>
    <t>Hong Kong Dollar</t>
  </si>
  <si>
    <t>Discontinued operation</t>
  </si>
  <si>
    <t>Profit attributable to shareholders</t>
  </si>
  <si>
    <t xml:space="preserve">Discontinued 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</si>
  <si>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</si>
  <si>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</si>
  <si>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</si>
  <si>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</si>
  <si>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</si>
  <si>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</si>
  <si>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</si>
  <si>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</si>
  <si>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</si>
  <si>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FOR THE 3 MONTHS ENDED 30 SEPTEMBER 2007 - UNAUDITED</t>
  </si>
  <si>
    <t>30.9.2007</t>
  </si>
  <si>
    <t>30.9.2006</t>
  </si>
  <si>
    <t>Year to date</t>
  </si>
  <si>
    <t>AS AT 30 SEPTEMBER 2007</t>
  </si>
  <si>
    <t>30 June 2007</t>
  </si>
  <si>
    <t>Financial Period Ended</t>
  </si>
  <si>
    <t>30 September 2007</t>
  </si>
  <si>
    <t>ended 30 June 2007 and the accompanying notes attached to the interim financial statements.</t>
  </si>
  <si>
    <t>3 months ended</t>
  </si>
  <si>
    <t>NA</t>
  </si>
  <si>
    <t>ended 30 June 2007.</t>
  </si>
  <si>
    <t>FRS 117</t>
  </si>
  <si>
    <t>Leases</t>
  </si>
  <si>
    <t>FRS 124</t>
  </si>
  <si>
    <t>Related Party Disclosures</t>
  </si>
  <si>
    <t>The principal effects of the changes in accounting policies resulting from the adoption of the revised FRS 117 are discussed below:</t>
  </si>
  <si>
    <t>The group has previously classified the lease of land as finance lease and has recognised the amount of prepaid lease payments</t>
  </si>
  <si>
    <t>Decrease in property, plant and equipment</t>
  </si>
  <si>
    <t>Increase in prepaid land lease payments</t>
  </si>
  <si>
    <t>As at 30 June 2007</t>
  </si>
  <si>
    <t>Note 1 (a)</t>
  </si>
  <si>
    <t>The following comparative amounts have been restated due to the adoption of revised FRS: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</si>
  <si>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</si>
  <si>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</si>
  <si>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</si>
  <si>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</si>
  <si>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</si>
  <si>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</si>
  <si>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</si>
  <si>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</si>
  <si>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</si>
  <si>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</si>
  <si>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</si>
  <si>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</si>
  <si>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</si>
  <si>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</si>
  <si>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At 30 September 2007</t>
  </si>
  <si>
    <t>At 1 July 2007</t>
  </si>
  <si>
    <t>Continuing operations</t>
  </si>
  <si>
    <t>Discontinued operations</t>
  </si>
  <si>
    <t>Net decrease in cash and cash equivalents</t>
  </si>
  <si>
    <t>July 2007</t>
  </si>
  <si>
    <t>shares held under Section 67A of the Companies Act, 1965 were 1,887,800 or 0.6% of the total paid up share capital</t>
  </si>
  <si>
    <t>No dividend has been paid in the 1st quarter ended 30 September 2007.</t>
  </si>
  <si>
    <t>The valuations of land and buildings (under property, plant and equipment) and investment properties have been brought forward</t>
  </si>
  <si>
    <t>without amendments from the previous audited financial statements.</t>
  </si>
  <si>
    <t>There was no change in the composition of the Group for the 1st quarter ended 30 September 2007.</t>
  </si>
  <si>
    <t>Year to date ended</t>
  </si>
  <si>
    <t>The Group recorded a 20% increase in revenue from RM80.3 million in the quarter ended 30 June 2007 to RM96.1 million</t>
  </si>
  <si>
    <t>The Group recorded a profit before tax of RM15.6 million in the quarter ended 30 September 2007 compared to profit before tax</t>
  </si>
  <si>
    <t>Cumuluative</t>
  </si>
  <si>
    <t>30/9/07</t>
  </si>
  <si>
    <t xml:space="preserve">due to losses of certain subsidiaries which cannot be set off against taxable profits made by other subsidiaries and certain </t>
  </si>
  <si>
    <t>expenses which are not deductible for tax purposes.</t>
  </si>
  <si>
    <t>There were no sale of unquoted investments and /or properties for the 1st quarter ended 30 September 2007.</t>
  </si>
  <si>
    <t xml:space="preserve">There was no purchase or disposal of quoted securities for the 1st quarter ended 30 September 2007. There </t>
  </si>
  <si>
    <t>was no investment in quoted securities as at 30 September 2007.</t>
  </si>
  <si>
    <t>The Board of Directors does not recommend the payment of any dividend for the 1st quarter ended 30 September 2007.</t>
  </si>
  <si>
    <t>Date :  13 November 2007</t>
  </si>
  <si>
    <t>FRS 6</t>
  </si>
  <si>
    <t>Exploration for and Evaluation of Mineral Resources</t>
  </si>
  <si>
    <t>FRS 107</t>
  </si>
  <si>
    <t>Cash Flow Statements</t>
  </si>
  <si>
    <t>FRS 111</t>
  </si>
  <si>
    <t>Construction Contracts</t>
  </si>
  <si>
    <t>FRS 118</t>
  </si>
  <si>
    <t>FRS 120</t>
  </si>
  <si>
    <t>FRS 134</t>
  </si>
  <si>
    <t>Interim Financial Reporting</t>
  </si>
  <si>
    <t>FRS 137</t>
  </si>
  <si>
    <t>Provisions, Contingent Liabilities and Contingent Assets</t>
  </si>
  <si>
    <t>Employee Benefits</t>
  </si>
  <si>
    <t>The Effects of Changes in Foreign Exchange Rates</t>
  </si>
  <si>
    <t>FRS 119 (Amendment)</t>
  </si>
  <si>
    <t>FRS 121 (Amendment)</t>
  </si>
  <si>
    <t>beginning on or after</t>
  </si>
  <si>
    <t>1 October 2006</t>
  </si>
  <si>
    <t>1 January 2007</t>
  </si>
  <si>
    <t>1 July 2007</t>
  </si>
  <si>
    <t xml:space="preserve">The adoption of the above FRS do not have significant financial impact on the Group except for the adoption of FRS 117. </t>
  </si>
  <si>
    <t>The Group has changed its financial year end from 31 December to 30 June so as to be coterminous with</t>
  </si>
  <si>
    <t xml:space="preserve">At 1 July 2006 </t>
  </si>
  <si>
    <t>At 30 September 2006</t>
  </si>
  <si>
    <t>Net profit for the financial period</t>
  </si>
  <si>
    <t>Net drawdown/(repayment) of short term borrowings</t>
  </si>
  <si>
    <t>INDIVIDUAL QUARTER</t>
  </si>
  <si>
    <t>CUMULATIVE QUARTER</t>
  </si>
  <si>
    <t>Foreign currency translation</t>
  </si>
  <si>
    <t>Realisation of reserve</t>
  </si>
  <si>
    <t>Net cash from/(used in) operating activities</t>
  </si>
  <si>
    <t>Net cash (used in)/from investing activities</t>
  </si>
  <si>
    <t>Net cash from/(used in) financing activities</t>
  </si>
  <si>
    <t>Segmental revenue and results for the 1st quarter ended 30 September 2007 :</t>
  </si>
  <si>
    <t>Basic, for (loss)/profit from discontinued operations</t>
  </si>
  <si>
    <t>Diluted, for (loss)/profit from discontinued operations</t>
  </si>
  <si>
    <t xml:space="preserve">The Group has changed its financial year end from 31 December to 30 June so as to be coterminous with the year end </t>
  </si>
  <si>
    <t>(a) FRS 117 Leases</t>
  </si>
  <si>
    <t>There was no significant change in estimates of amount reported in prior interim periods or prior financial period/years.</t>
  </si>
  <si>
    <t>There were no issuance and repayment of debts and equity securities for the current financial period-to-date except for</t>
  </si>
  <si>
    <t>Scheme at an exercise price of RM1.00 per ordinary share.</t>
  </si>
  <si>
    <t xml:space="preserve">the issuance of 115,700 ordinary shares of RM1.00 for cash pursuant to the Company's Employee Share Options </t>
  </si>
  <si>
    <t>RM11 million for the corresponding quarter last year.</t>
  </si>
  <si>
    <t xml:space="preserve">For the 1st quarter ended 30 September 2007, the effective tax rate for the Group is higher than the statutory rate principally </t>
  </si>
  <si>
    <t>Selangor. The matter is now fixed for Case Management on 7 April 2008. Based on the representation by the Defendant</t>
  </si>
  <si>
    <t>the Defendant's Solicitors are of the opinion that the Plaintiff's chances of success in the claim against the Defendant</t>
  </si>
  <si>
    <t>are remote.</t>
  </si>
  <si>
    <t>Adjusted weighted average no of shares in issue and issuable</t>
  </si>
  <si>
    <t>('000)</t>
  </si>
  <si>
    <t>corresponding quarter last year. This was mainly due to higher revenue from the property development and trading division.</t>
  </si>
  <si>
    <t>of RM47.2 million in the quarter ended 30 June 2007. The higher profit in the preceding quarter was mainly due to the fair value</t>
  </si>
  <si>
    <t>gain of RM34 million on its investment properties in that quarter.</t>
  </si>
  <si>
    <t>Profit from continuing operations</t>
  </si>
  <si>
    <t>(Loss)/profit from discontinued operations</t>
  </si>
  <si>
    <t>Net profit attributable to equity holders of the Company</t>
  </si>
  <si>
    <t xml:space="preserve">in the quarter ended 30 September 2007. This was mainly due to the higher revenue recorded by the manufacturing and trading </t>
  </si>
  <si>
    <t>division.</t>
  </si>
  <si>
    <t>operating lease with the unamortized carrying amount classified as prepaid lease payments.</t>
  </si>
  <si>
    <t xml:space="preserve">as property within its property, plant and equipment. The group shall on adoption of this standards treat such lease as an </t>
  </si>
  <si>
    <t xml:space="preserve">The adoption of this standards has effected the classification of leases of land. Land and buildings are considered separately for </t>
  </si>
  <si>
    <t xml:space="preserve">the purposes of lease classification. The land element is normally classified as an operating lease unless title passes to the </t>
  </si>
  <si>
    <t>financial periods</t>
  </si>
  <si>
    <t xml:space="preserve">Effective for </t>
  </si>
  <si>
    <t>statements other than as disclosed below:</t>
  </si>
  <si>
    <t xml:space="preserve">There were no material events subsequent to the end of the current quarter that have not been reflected in the interim financial </t>
  </si>
  <si>
    <t>the year end of its holding company. Correspondingly, the income statement, statement of changes in equity,</t>
  </si>
  <si>
    <t>The changes have been accounted for by restating the following opening balances in the balance sheet as at 1 July 2007:</t>
  </si>
  <si>
    <t>Preceding year corresponding period</t>
  </si>
  <si>
    <t>financial statements for the eighteen-month period ended 30 June 2007 and the accompanying notes</t>
  </si>
  <si>
    <t xml:space="preserve">statements for the eighteen-month period ended 30 June 2007 and the accompanying notes attached to the </t>
  </si>
  <si>
    <t>Share capital</t>
  </si>
  <si>
    <t>Non-Current Liabilities</t>
  </si>
  <si>
    <t>Issue of ordinary shares pursuant to ESOS</t>
  </si>
  <si>
    <t xml:space="preserve">of its holding company. Correspondingly, the income statement, statement of changes in equity, and cash flow statements </t>
  </si>
  <si>
    <t>Accounting for Government Grants and Disclosure of Government Assistance</t>
  </si>
  <si>
    <t>lessee at the end of the lease term.</t>
  </si>
  <si>
    <t xml:space="preserve">For the quarter ended 30 September 2007, the Group's revenue of RM96.1 million was 21.6% higher than the </t>
  </si>
  <si>
    <t>Effects of dilution from ESOS ('000)</t>
  </si>
  <si>
    <t>Basic, for profit from continuing operations (sen)</t>
  </si>
  <si>
    <t>Basic, for (loss)/profit from discontinued operations (sen)</t>
  </si>
  <si>
    <t>Diluted, for profit from continuing operations (sen)</t>
  </si>
  <si>
    <t>Diluted, for (loss)/profit from discontinued operations (sen)</t>
  </si>
  <si>
    <t>Profit before tax</t>
  </si>
  <si>
    <t>Tax</t>
  </si>
  <si>
    <t>Profit after tax</t>
  </si>
  <si>
    <t>Deferred tax</t>
  </si>
  <si>
    <t>The Group recorded a profit before tax of RM15.6 million for the quarter ended 30 September 2007 compared to</t>
  </si>
  <si>
    <t>Audited (Restated)</t>
  </si>
  <si>
    <t>The condensed consolidated statements of changes in equity should be read in conjunction with the audited financial statements for the eighteen-month period</t>
  </si>
  <si>
    <t xml:space="preserve">financial statements for the eighteen-month period ended 30 June 2007 and the accompanying notes attached </t>
  </si>
  <si>
    <t>The interim financial statements should be read in conjunction with the audited financial statements for the eighteen-month period</t>
  </si>
  <si>
    <t>the eighteen-month period ended 30 June 2007 except for the adoption of the following new and revised FRSs:</t>
  </si>
  <si>
    <t>Unsecured:</t>
  </si>
  <si>
    <t>A first and final dividend of 5% less 27% Malaysian Income Tax in respect of the eighteen-month period ended 30 June 2007 was</t>
  </si>
  <si>
    <t>approved by shareholders at the Company's Annual General Meeting. The dividend will be paid on 28 November 2007 to shareholders</t>
  </si>
  <si>
    <t>whose name appear on the Record of Depositors on 15 November 2007.</t>
  </si>
  <si>
    <t>and cash flow statements of the preceding year corresponding period represents the period from 1 July 2006 to</t>
  </si>
  <si>
    <t xml:space="preserve"> 30 September 2006.</t>
  </si>
  <si>
    <t>of the preceding year corresponding period represents the period from 1 July 2006 to 30 September 2006.</t>
  </si>
  <si>
    <t>On 7 November 2007, Nian Sheng Investments Limited (a wholly owned subsidiary of DNP Holdings Berhad) had entered into a conditional agreement</t>
  </si>
  <si>
    <t xml:space="preserve">for the sale of its entire 6.28% interest in the issued share capital of Diamond String Limited ('DSL') together with its shareholders' loan to DSL of  </t>
  </si>
  <si>
    <t xml:space="preserve">in an estimated gain of RM66 million at Group level. </t>
  </si>
  <si>
    <t xml:space="preserve">HKD46.01 million for a cash consideration of HKD214.91 million. The proposed disposal is expected to be completed by 17 December 2007 and result </t>
  </si>
  <si>
    <t>The repurchase transaction was financed by internally generated funds. As at 9 November 2007,  the total number of treasury</t>
  </si>
  <si>
    <t xml:space="preserve">As at 9 November 2007, the Group had outstanding forward foreign exchange sales contracts amounting to USD3.43 million </t>
  </si>
  <si>
    <t xml:space="preserve">There was no corporate proposal announced which remained incomplete as at 9 November 2007 other than </t>
  </si>
  <si>
    <t>A4</t>
  </si>
  <si>
    <t>as disclosed in Note A9.</t>
  </si>
  <si>
    <t xml:space="preserve">and HKD100 million with licensed financial institutions in Malaysia. The USD contracts bear maturity dates from 10 November 2007 </t>
  </si>
  <si>
    <t>to 10 June 2008 at rates of exchange ranging from RM3.3591 to RM3.5803 to USD1.0000. The HKD contract is at an exchange rate</t>
  </si>
  <si>
    <t>of RM0.4270 to HKD1.00 which will mature on 14 January 2008.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</si>
</sst>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10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1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2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3" xfId="0" applyFont="1" applyBorder="1" applyAlignment="1">
      <alignment/>
    </xf>
    <xf numFmtId="37" fontId="1" fillId="0" borderId="4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5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3" xfId="0" applyFont="1" applyFill="1" applyBorder="1" applyAlignment="1">
      <alignment horizontal="right"/>
    </xf>
    <xf numFmtId="37" fontId="1" fillId="0" borderId="4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0" xfId="0" applyNumberFormat="1" applyFont="1" applyFill="1" applyAlignment="1">
      <alignment horizontal="centerContinuous"/>
    </xf>
    <xf numFmtId="172" fontId="1" fillId="0" borderId="6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6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4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2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3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4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69" fontId="1" fillId="0" borderId="0" xfId="15" applyNumberFormat="1" applyFont="1" applyFill="1" applyAlignment="1">
      <alignment/>
    </xf>
    <xf numFmtId="37" fontId="1" fillId="0" borderId="0" xfId="0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7" fontId="5" fillId="0" borderId="0" xfId="0" applyFont="1" applyFill="1" applyAlignment="1">
      <alignment horizontal="left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15" applyNumberFormat="1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 horizontal="centerContinuous"/>
    </xf>
    <xf numFmtId="170" fontId="1" fillId="0" borderId="0" xfId="15" applyNumberFormat="1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37" fontId="1" fillId="0" borderId="4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170" fontId="1" fillId="0" borderId="5" xfId="15" applyNumberFormat="1" applyFont="1" applyBorder="1" applyAlignment="1">
      <alignment/>
    </xf>
    <xf numFmtId="170" fontId="1" fillId="0" borderId="0" xfId="15" applyNumberFormat="1" applyFont="1" applyFill="1" applyBorder="1" applyAlignment="1" applyProtection="1">
      <alignment horizontal="center"/>
      <protection/>
    </xf>
    <xf numFmtId="170" fontId="1" fillId="0" borderId="6" xfId="15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170" fontId="1" fillId="0" borderId="4" xfId="15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3" xfId="15" applyNumberFormat="1" applyFont="1" applyFill="1" applyBorder="1" applyAlignment="1">
      <alignment horizontal="right"/>
    </xf>
    <xf numFmtId="37" fontId="1" fillId="0" borderId="5" xfId="0" applyFont="1" applyFill="1" applyBorder="1" applyAlignment="1">
      <alignment/>
    </xf>
    <xf numFmtId="37" fontId="1" fillId="0" borderId="6" xfId="0" applyFont="1" applyFill="1" applyBorder="1" applyAlignment="1">
      <alignment/>
    </xf>
    <xf numFmtId="170" fontId="1" fillId="0" borderId="3" xfId="15" applyNumberFormat="1" applyFont="1" applyFill="1" applyBorder="1" applyAlignment="1">
      <alignment/>
    </xf>
    <xf numFmtId="37" fontId="1" fillId="0" borderId="0" xfId="0" applyFont="1" applyBorder="1" applyAlignment="1">
      <alignment horizontal="right"/>
    </xf>
    <xf numFmtId="37" fontId="1" fillId="0" borderId="3" xfId="0" applyFont="1" applyBorder="1" applyAlignment="1">
      <alignment horizontal="right"/>
    </xf>
    <xf numFmtId="170" fontId="1" fillId="0" borderId="5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4" xfId="15" applyNumberFormat="1" applyFont="1" applyBorder="1" applyAlignment="1">
      <alignment horizontal="right"/>
    </xf>
    <xf numFmtId="43" fontId="1" fillId="0" borderId="0" xfId="15" applyFont="1" applyBorder="1" applyAlignment="1">
      <alignment horizontal="center"/>
    </xf>
    <xf numFmtId="43" fontId="1" fillId="0" borderId="6" xfId="15" applyNumberFormat="1" applyFont="1" applyFill="1" applyBorder="1" applyAlignment="1" applyProtection="1">
      <alignment horizontal="center"/>
      <protection/>
    </xf>
    <xf numFmtId="43" fontId="1" fillId="0" borderId="6" xfId="15" applyFont="1" applyFill="1" applyBorder="1" applyAlignment="1" applyProtection="1">
      <alignment horizontal="center"/>
      <protection/>
    </xf>
    <xf numFmtId="170" fontId="1" fillId="0" borderId="3" xfId="15" applyNumberFormat="1" applyFont="1" applyBorder="1" applyAlignment="1">
      <alignment horizontal="center"/>
    </xf>
    <xf numFmtId="170" fontId="1" fillId="0" borderId="3" xfId="15" applyNumberFormat="1" applyFont="1" applyFill="1" applyBorder="1" applyAlignment="1" applyProtection="1">
      <alignment horizontal="center"/>
      <protection/>
    </xf>
    <xf numFmtId="43" fontId="1" fillId="0" borderId="0" xfId="15" applyFont="1" applyFill="1" applyBorder="1" applyAlignment="1" applyProtection="1">
      <alignment horizontal="center"/>
      <protection/>
    </xf>
    <xf numFmtId="170" fontId="1" fillId="0" borderId="2" xfId="15" applyNumberFormat="1" applyFont="1" applyFill="1" applyBorder="1" applyAlignment="1" applyProtection="1">
      <alignment/>
      <protection/>
    </xf>
    <xf numFmtId="37" fontId="2" fillId="0" borderId="0" xfId="0" applyFont="1" applyAlignment="1">
      <alignment horizontal="center" wrapText="1"/>
    </xf>
    <xf numFmtId="37" fontId="1" fillId="0" borderId="0" xfId="0" applyFont="1" applyAlignment="1">
      <alignment horizontal="center" wrapText="1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workbookViewId="0" topLeftCell="A26">
      <selection activeCell="C52" sqref="C52"/>
    </sheetView>
  </sheetViews>
  <sheetFormatPr defaultColWidth="9.140625" defaultRowHeight="12.75"/>
  <cols>
    <col min="1" max="1" width="43.421875" style="40" customWidth="1"/>
    <col min="2" max="2" width="14.28125" style="40" customWidth="1"/>
    <col min="3" max="4" width="14.00390625" style="40" customWidth="1"/>
    <col min="5" max="5" width="15.140625" style="40" customWidth="1"/>
    <col min="6" max="16384" width="9.140625" style="40" customWidth="1"/>
  </cols>
  <sheetData>
    <row r="1" spans="1:6" ht="12.75">
      <c r="A1" s="124" t="s">
        <v>10</v>
      </c>
      <c r="B1" s="124"/>
      <c r="C1" s="124"/>
      <c r="D1" s="124"/>
      <c r="E1" s="124"/>
      <c r="F1" s="14"/>
    </row>
    <row r="2" spans="1:6" ht="12.75">
      <c r="A2" s="124" t="s">
        <v>11</v>
      </c>
      <c r="B2" s="124"/>
      <c r="C2" s="124"/>
      <c r="D2" s="124"/>
      <c r="E2" s="124"/>
      <c r="F2" s="14"/>
    </row>
    <row r="3" spans="1:6" ht="12.75">
      <c r="A3" s="124" t="s">
        <v>12</v>
      </c>
      <c r="B3" s="124"/>
      <c r="C3" s="124"/>
      <c r="D3" s="124"/>
      <c r="E3" s="124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9" t="s">
        <v>202</v>
      </c>
    </row>
    <row r="7" ht="12.75">
      <c r="A7" s="72" t="s">
        <v>247</v>
      </c>
    </row>
    <row r="8" ht="12.75">
      <c r="A8" s="39"/>
    </row>
    <row r="9" spans="1:5" ht="12.75">
      <c r="A9" s="39"/>
      <c r="B9" s="125" t="s">
        <v>333</v>
      </c>
      <c r="C9" s="125"/>
      <c r="D9" s="125" t="s">
        <v>334</v>
      </c>
      <c r="E9" s="125"/>
    </row>
    <row r="10" spans="2:5" ht="40.5" customHeight="1">
      <c r="B10" s="125" t="s">
        <v>213</v>
      </c>
      <c r="C10" s="125"/>
      <c r="D10" s="122" t="s">
        <v>295</v>
      </c>
      <c r="E10" s="122" t="s">
        <v>374</v>
      </c>
    </row>
    <row r="11" spans="2:5" ht="12.75">
      <c r="B11" s="41" t="s">
        <v>248</v>
      </c>
      <c r="C11" s="41" t="s">
        <v>249</v>
      </c>
      <c r="D11" s="41" t="s">
        <v>248</v>
      </c>
      <c r="E11" s="41" t="s">
        <v>249</v>
      </c>
    </row>
    <row r="12" spans="2:5" ht="12.75">
      <c r="B12" s="41" t="s">
        <v>0</v>
      </c>
      <c r="C12" s="41" t="s">
        <v>0</v>
      </c>
      <c r="D12" s="41" t="s">
        <v>0</v>
      </c>
      <c r="E12" s="41" t="s">
        <v>0</v>
      </c>
    </row>
    <row r="13" spans="3:5" ht="12.75">
      <c r="C13" s="41"/>
      <c r="E13" s="41"/>
    </row>
    <row r="14" spans="3:5" ht="12.75">
      <c r="C14" s="41"/>
      <c r="E14" s="41"/>
    </row>
    <row r="15" spans="1:5" ht="12.75">
      <c r="A15" s="40" t="s">
        <v>18</v>
      </c>
      <c r="B15" s="74">
        <v>96117</v>
      </c>
      <c r="C15" s="110">
        <v>79051</v>
      </c>
      <c r="D15" s="45">
        <v>96117</v>
      </c>
      <c r="E15" s="110">
        <v>79051</v>
      </c>
    </row>
    <row r="16" spans="2:5" ht="12.75">
      <c r="B16" s="64"/>
      <c r="C16" s="69"/>
      <c r="E16" s="69"/>
    </row>
    <row r="17" spans="1:5" ht="12.75">
      <c r="A17" s="40" t="s">
        <v>200</v>
      </c>
      <c r="B17" s="64">
        <v>-81107</v>
      </c>
      <c r="C17" s="110">
        <v>-68298</v>
      </c>
      <c r="D17" s="40">
        <v>-81107</v>
      </c>
      <c r="E17" s="110">
        <v>-68298</v>
      </c>
    </row>
    <row r="18" spans="2:5" ht="12.75">
      <c r="B18" s="64"/>
      <c r="C18" s="69"/>
      <c r="E18" s="69"/>
    </row>
    <row r="19" spans="1:5" ht="12.75">
      <c r="A19" s="40" t="s">
        <v>199</v>
      </c>
      <c r="B19" s="74">
        <v>1661</v>
      </c>
      <c r="C19" s="110">
        <v>1088</v>
      </c>
      <c r="D19" s="45">
        <v>1661</v>
      </c>
      <c r="E19" s="110">
        <v>1088</v>
      </c>
    </row>
    <row r="20" spans="2:5" ht="12.75">
      <c r="B20" s="93"/>
      <c r="C20" s="111"/>
      <c r="D20" s="43"/>
      <c r="E20" s="111"/>
    </row>
    <row r="21" spans="1:5" ht="12.75">
      <c r="A21" s="40" t="s">
        <v>198</v>
      </c>
      <c r="B21" s="64">
        <f>SUM(B15:B19)</f>
        <v>16671</v>
      </c>
      <c r="C21" s="89">
        <f>SUM(C15:C19)</f>
        <v>11841</v>
      </c>
      <c r="D21" s="40">
        <f>SUM(D15:D19)</f>
        <v>16671</v>
      </c>
      <c r="E21" s="40">
        <f>SUM(E15:E19)</f>
        <v>11841</v>
      </c>
    </row>
    <row r="22" spans="3:5" ht="12.75">
      <c r="C22" s="69"/>
      <c r="E22" s="69"/>
    </row>
    <row r="23" spans="1:5" ht="12.75">
      <c r="A23" s="40" t="s">
        <v>27</v>
      </c>
      <c r="B23" s="64">
        <v>-1033</v>
      </c>
      <c r="C23" s="110">
        <v>-860</v>
      </c>
      <c r="D23" s="40">
        <v>-1033</v>
      </c>
      <c r="E23" s="110">
        <v>-860</v>
      </c>
    </row>
    <row r="24" spans="2:5" ht="12.75">
      <c r="B24" s="64"/>
      <c r="C24" s="69"/>
      <c r="E24" s="69"/>
    </row>
    <row r="25" spans="1:5" ht="12.75">
      <c r="A25" s="60" t="s">
        <v>130</v>
      </c>
      <c r="B25" s="64">
        <v>1</v>
      </c>
      <c r="C25" s="110">
        <v>-31</v>
      </c>
      <c r="D25" s="40">
        <v>1</v>
      </c>
      <c r="E25" s="110">
        <v>-31</v>
      </c>
    </row>
    <row r="26" spans="1:5" ht="12.75">
      <c r="A26" s="60" t="s">
        <v>201</v>
      </c>
      <c r="B26" s="64"/>
      <c r="C26" s="69"/>
      <c r="E26" s="69"/>
    </row>
    <row r="27" spans="2:5" ht="12.75">
      <c r="B27" s="64"/>
      <c r="C27" s="69"/>
      <c r="E27" s="69"/>
    </row>
    <row r="28" spans="1:5" ht="12.75">
      <c r="A28" s="40" t="s">
        <v>389</v>
      </c>
      <c r="B28" s="98">
        <f>SUM(B21:B26)</f>
        <v>15639</v>
      </c>
      <c r="C28" s="112">
        <f>SUM(C21:C26)</f>
        <v>10950</v>
      </c>
      <c r="D28" s="46">
        <f>SUM(D21:D26)</f>
        <v>15639</v>
      </c>
      <c r="E28" s="46">
        <f>SUM(E21:E26)</f>
        <v>10950</v>
      </c>
    </row>
    <row r="29" spans="2:5" ht="12.75">
      <c r="B29" s="64"/>
      <c r="C29" s="69"/>
      <c r="E29" s="69"/>
    </row>
    <row r="30" spans="1:5" ht="12.75">
      <c r="A30" s="40" t="s">
        <v>390</v>
      </c>
      <c r="B30" s="74">
        <v>-5043</v>
      </c>
      <c r="C30" s="110">
        <v>-4066</v>
      </c>
      <c r="D30" s="45">
        <v>-5043</v>
      </c>
      <c r="E30" s="110">
        <v>-4066</v>
      </c>
    </row>
    <row r="31" spans="2:5" ht="12.75">
      <c r="B31" s="93"/>
      <c r="C31" s="111"/>
      <c r="D31" s="43"/>
      <c r="E31" s="111"/>
    </row>
    <row r="32" spans="1:5" ht="12.75">
      <c r="A32" s="40" t="s">
        <v>391</v>
      </c>
      <c r="B32" s="74">
        <f>SUM(B28:B30)</f>
        <v>10596</v>
      </c>
      <c r="C32" s="113">
        <f>SUM(C28:C30)</f>
        <v>6884</v>
      </c>
      <c r="D32" s="74">
        <f>SUM(D28:D30)</f>
        <v>10596</v>
      </c>
      <c r="E32" s="74">
        <f>SUM(E28:E30)</f>
        <v>6884</v>
      </c>
    </row>
    <row r="33" spans="2:5" ht="12.75">
      <c r="B33" s="74"/>
      <c r="C33" s="113"/>
      <c r="D33" s="74"/>
      <c r="E33" s="113"/>
    </row>
    <row r="34" spans="1:5" ht="12.75">
      <c r="A34" s="40" t="s">
        <v>235</v>
      </c>
      <c r="B34" s="74">
        <v>-45</v>
      </c>
      <c r="C34" s="110">
        <v>1202</v>
      </c>
      <c r="D34" s="74">
        <v>-45</v>
      </c>
      <c r="E34" s="110">
        <v>1202</v>
      </c>
    </row>
    <row r="35" spans="2:5" ht="12.75">
      <c r="B35" s="74"/>
      <c r="C35" s="113"/>
      <c r="D35" s="74"/>
      <c r="E35" s="113"/>
    </row>
    <row r="36" spans="1:5" ht="13.5" thickBot="1">
      <c r="A36" s="40" t="s">
        <v>236</v>
      </c>
      <c r="B36" s="94">
        <f>+B32+B34</f>
        <v>10551</v>
      </c>
      <c r="C36" s="114">
        <f>+C32+C34</f>
        <v>8086</v>
      </c>
      <c r="D36" s="94">
        <f>+D32+D34</f>
        <v>10551</v>
      </c>
      <c r="E36" s="94">
        <f>+E32+E34</f>
        <v>8086</v>
      </c>
    </row>
    <row r="37" ht="13.5" thickTop="1">
      <c r="B37" s="64"/>
    </row>
    <row r="38" spans="1:2" ht="12.75">
      <c r="A38" s="40" t="s">
        <v>157</v>
      </c>
      <c r="B38" s="64"/>
    </row>
    <row r="39" spans="1:5" ht="12.75">
      <c r="A39" s="40" t="s">
        <v>158</v>
      </c>
      <c r="B39" s="64">
        <v>10551</v>
      </c>
      <c r="C39" s="88">
        <v>8086</v>
      </c>
      <c r="D39" s="40">
        <v>10551</v>
      </c>
      <c r="E39" s="88">
        <v>8086</v>
      </c>
    </row>
    <row r="40" spans="2:5" ht="12.75">
      <c r="B40" s="64"/>
      <c r="C40" s="64"/>
      <c r="E40" s="64"/>
    </row>
    <row r="41" spans="1:5" ht="12.75">
      <c r="A41" s="40" t="s">
        <v>8</v>
      </c>
      <c r="B41" s="64">
        <v>0</v>
      </c>
      <c r="C41" s="88">
        <v>0</v>
      </c>
      <c r="D41" s="75">
        <v>0</v>
      </c>
      <c r="E41" s="88">
        <v>0</v>
      </c>
    </row>
    <row r="42" ht="12.75">
      <c r="B42" s="64"/>
    </row>
    <row r="43" spans="1:5" ht="13.5" thickBot="1">
      <c r="A43" s="40" t="s">
        <v>159</v>
      </c>
      <c r="B43" s="94">
        <f>SUM(B39:B41)</f>
        <v>10551</v>
      </c>
      <c r="C43" s="94">
        <f>SUM(C39:C41)</f>
        <v>8086</v>
      </c>
      <c r="D43" s="44">
        <f>SUM(D39:D41)</f>
        <v>10551</v>
      </c>
      <c r="E43" s="94">
        <f>SUM(E39:E41)</f>
        <v>8086</v>
      </c>
    </row>
    <row r="44" ht="13.5" thickTop="1"/>
    <row r="45" ht="12.75">
      <c r="A45" s="40" t="s">
        <v>218</v>
      </c>
    </row>
    <row r="47" spans="1:5" ht="12.75">
      <c r="A47" s="40" t="s">
        <v>244</v>
      </c>
      <c r="B47" s="105">
        <v>3.32</v>
      </c>
      <c r="C47" s="105">
        <v>2.2</v>
      </c>
      <c r="D47" s="105">
        <v>3.32</v>
      </c>
      <c r="E47" s="105">
        <v>2.2</v>
      </c>
    </row>
    <row r="48" spans="1:5" ht="12.75">
      <c r="A48" s="40" t="s">
        <v>341</v>
      </c>
      <c r="B48" s="105">
        <v>-0.01</v>
      </c>
      <c r="C48" s="75">
        <v>0.38</v>
      </c>
      <c r="D48" s="105">
        <v>-0.01</v>
      </c>
      <c r="E48" s="75">
        <v>0.38</v>
      </c>
    </row>
    <row r="49" spans="1:5" ht="12.75">
      <c r="A49" s="40" t="s">
        <v>222</v>
      </c>
      <c r="B49" s="13">
        <v>3.31</v>
      </c>
      <c r="C49" s="13">
        <v>2.58</v>
      </c>
      <c r="D49" s="13">
        <v>3.31</v>
      </c>
      <c r="E49" s="13">
        <v>2.58</v>
      </c>
    </row>
    <row r="50" spans="2:5" ht="12.75">
      <c r="B50" s="13"/>
      <c r="C50" s="97"/>
      <c r="D50" s="13"/>
      <c r="E50" s="97"/>
    </row>
    <row r="51" spans="1:5" ht="12.75">
      <c r="A51" s="40" t="s">
        <v>245</v>
      </c>
      <c r="B51" s="13">
        <v>3.27</v>
      </c>
      <c r="C51" s="13">
        <v>2.2</v>
      </c>
      <c r="D51" s="13">
        <v>3.27</v>
      </c>
      <c r="E51" s="13">
        <v>2.2</v>
      </c>
    </row>
    <row r="52" spans="1:5" ht="12.75">
      <c r="A52" s="40" t="s">
        <v>342</v>
      </c>
      <c r="B52" s="13">
        <v>-0.01</v>
      </c>
      <c r="C52" s="115">
        <v>0.38</v>
      </c>
      <c r="D52" s="36">
        <v>-0.01</v>
      </c>
      <c r="E52" s="115">
        <v>0.38</v>
      </c>
    </row>
    <row r="53" spans="1:5" ht="12.75">
      <c r="A53" s="1" t="s">
        <v>221</v>
      </c>
      <c r="B53" s="105">
        <v>3.26</v>
      </c>
      <c r="C53" s="105">
        <v>2.58</v>
      </c>
      <c r="D53" s="105">
        <v>3.26</v>
      </c>
      <c r="E53" s="105">
        <v>2.58</v>
      </c>
    </row>
    <row r="58" ht="12.75">
      <c r="A58" s="40" t="s">
        <v>328</v>
      </c>
    </row>
    <row r="59" ht="12.75">
      <c r="A59" s="40" t="s">
        <v>372</v>
      </c>
    </row>
    <row r="60" ht="12.75">
      <c r="A60" s="40" t="s">
        <v>403</v>
      </c>
    </row>
    <row r="61" ht="12.75">
      <c r="A61" s="40" t="s">
        <v>404</v>
      </c>
    </row>
    <row r="63" ht="12.75">
      <c r="A63" s="35" t="s">
        <v>207</v>
      </c>
    </row>
    <row r="64" ht="12.75">
      <c r="A64" s="54" t="s">
        <v>375</v>
      </c>
    </row>
    <row r="65" ht="12.75">
      <c r="A65" s="40" t="s">
        <v>146</v>
      </c>
    </row>
  </sheetData>
  <mergeCells count="6">
    <mergeCell ref="A2:E2"/>
    <mergeCell ref="A1:E1"/>
    <mergeCell ref="B10:C10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paperSize="9" scale="85" r:id="rId1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6"/>
  <sheetViews>
    <sheetView zoomScaleSheetLayoutView="75" workbookViewId="0" topLeftCell="A36">
      <selection activeCell="F64" sqref="F64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3" spans="1:11" ht="12" customHeight="1">
      <c r="A3" s="124" t="s">
        <v>10</v>
      </c>
      <c r="B3" s="124"/>
      <c r="C3" s="124"/>
      <c r="D3" s="124"/>
      <c r="E3" s="124"/>
      <c r="F3" s="124"/>
      <c r="G3" s="124"/>
      <c r="H3" s="124"/>
      <c r="I3" s="14"/>
      <c r="J3" s="14"/>
      <c r="K3" s="14"/>
    </row>
    <row r="4" spans="1:11" ht="12" customHeight="1">
      <c r="A4" s="124" t="s">
        <v>11</v>
      </c>
      <c r="B4" s="124"/>
      <c r="C4" s="124"/>
      <c r="D4" s="124"/>
      <c r="E4" s="124"/>
      <c r="F4" s="124"/>
      <c r="G4" s="124"/>
      <c r="H4" s="124"/>
      <c r="I4" s="14"/>
      <c r="J4" s="3"/>
      <c r="K4" s="3"/>
    </row>
    <row r="5" spans="1:11" ht="12" customHeight="1">
      <c r="A5" s="124" t="s">
        <v>12</v>
      </c>
      <c r="B5" s="124"/>
      <c r="C5" s="124"/>
      <c r="D5" s="124"/>
      <c r="E5" s="124"/>
      <c r="F5" s="124"/>
      <c r="G5" s="124"/>
      <c r="H5" s="124"/>
      <c r="I5" s="14"/>
      <c r="J5" s="3"/>
      <c r="K5" s="3"/>
    </row>
    <row r="6" spans="1:8" ht="12" customHeight="1">
      <c r="A6" s="7"/>
      <c r="H6" s="15"/>
    </row>
    <row r="7" spans="2:8" ht="12.75">
      <c r="B7" s="7" t="s">
        <v>203</v>
      </c>
      <c r="F7" s="12"/>
      <c r="G7" s="12"/>
      <c r="H7" s="12"/>
    </row>
    <row r="8" spans="1:8" ht="12" customHeight="1">
      <c r="A8" s="4"/>
      <c r="B8" s="62" t="s">
        <v>251</v>
      </c>
      <c r="C8" s="4"/>
      <c r="D8" s="4"/>
      <c r="F8" s="32" t="s">
        <v>84</v>
      </c>
      <c r="G8" s="12"/>
      <c r="H8" s="32" t="s">
        <v>73</v>
      </c>
    </row>
    <row r="9" spans="1:8" ht="12" customHeight="1">
      <c r="A9" s="4"/>
      <c r="B9" s="4"/>
      <c r="C9" s="4"/>
      <c r="D9" s="4"/>
      <c r="E9" s="20"/>
      <c r="F9" s="32" t="s">
        <v>74</v>
      </c>
      <c r="G9" s="33"/>
      <c r="H9" s="32" t="s">
        <v>253</v>
      </c>
    </row>
    <row r="10" spans="1:8" ht="12.75">
      <c r="A10" s="4"/>
      <c r="B10" s="4"/>
      <c r="C10" s="4"/>
      <c r="D10" s="4"/>
      <c r="E10" s="20"/>
      <c r="F10" s="73" t="s">
        <v>254</v>
      </c>
      <c r="G10" s="33"/>
      <c r="H10" s="73" t="s">
        <v>252</v>
      </c>
    </row>
    <row r="11" spans="1:8" ht="12.75">
      <c r="A11" s="4"/>
      <c r="B11" s="4"/>
      <c r="C11" s="4"/>
      <c r="D11" s="4"/>
      <c r="E11" s="20"/>
      <c r="F11" s="32" t="s">
        <v>0</v>
      </c>
      <c r="G11" s="33"/>
      <c r="H11" s="32" t="s">
        <v>0</v>
      </c>
    </row>
    <row r="12" spans="1:8" ht="12" customHeight="1">
      <c r="A12" s="4"/>
      <c r="B12" s="4"/>
      <c r="C12" s="4"/>
      <c r="D12" s="4"/>
      <c r="F12" s="71" t="s">
        <v>217</v>
      </c>
      <c r="G12" s="12"/>
      <c r="H12" s="71" t="s">
        <v>394</v>
      </c>
    </row>
    <row r="13" spans="1:8" ht="12" customHeight="1">
      <c r="A13" s="4"/>
      <c r="B13" s="31" t="s">
        <v>276</v>
      </c>
      <c r="C13" s="4"/>
      <c r="D13" s="4"/>
      <c r="F13" s="71"/>
      <c r="G13" s="12"/>
      <c r="H13" s="71"/>
    </row>
    <row r="14" spans="1:8" ht="12" customHeight="1">
      <c r="A14" s="4"/>
      <c r="B14" s="4"/>
      <c r="C14" s="4"/>
      <c r="D14" s="4"/>
      <c r="F14" s="71"/>
      <c r="G14" s="12"/>
      <c r="H14" s="71"/>
    </row>
    <row r="15" spans="1:4" ht="12" customHeight="1">
      <c r="A15" s="4"/>
      <c r="B15" s="31" t="s">
        <v>156</v>
      </c>
      <c r="C15" s="4"/>
      <c r="D15" s="4"/>
    </row>
    <row r="16" spans="1:4" ht="12" customHeight="1">
      <c r="A16" s="4"/>
      <c r="B16" s="4"/>
      <c r="C16" s="4"/>
      <c r="D16" s="4"/>
    </row>
    <row r="17" spans="2:9" ht="12.75" customHeight="1">
      <c r="B17" s="2" t="s">
        <v>147</v>
      </c>
      <c r="C17" s="4"/>
      <c r="D17" s="4"/>
      <c r="F17" s="1">
        <v>118922</v>
      </c>
      <c r="H17" s="1">
        <v>114615</v>
      </c>
      <c r="I17" s="4"/>
    </row>
    <row r="18" spans="2:9" ht="12.75" customHeight="1">
      <c r="B18" s="2" t="s">
        <v>271</v>
      </c>
      <c r="C18" s="4"/>
      <c r="D18" s="4"/>
      <c r="F18" s="1">
        <v>8147</v>
      </c>
      <c r="H18" s="1">
        <v>8210</v>
      </c>
      <c r="I18" s="4"/>
    </row>
    <row r="19" spans="2:9" ht="12.75" customHeight="1">
      <c r="B19" s="16" t="s">
        <v>148</v>
      </c>
      <c r="C19" s="4"/>
      <c r="D19" s="4"/>
      <c r="F19" s="1">
        <v>86991</v>
      </c>
      <c r="H19" s="1">
        <v>67733</v>
      </c>
      <c r="I19" s="4"/>
    </row>
    <row r="20" spans="2:9" ht="12.75" customHeight="1">
      <c r="B20" s="2" t="s">
        <v>149</v>
      </c>
      <c r="C20" s="11"/>
      <c r="F20" s="1">
        <v>217190</v>
      </c>
      <c r="H20" s="1">
        <v>216103</v>
      </c>
      <c r="I20" s="4"/>
    </row>
    <row r="21" spans="2:9" ht="12.75">
      <c r="B21" s="2" t="s">
        <v>150</v>
      </c>
      <c r="C21" s="4"/>
      <c r="D21" s="4"/>
      <c r="F21" s="1">
        <v>4492</v>
      </c>
      <c r="H21" s="1">
        <v>4416</v>
      </c>
      <c r="I21" s="4"/>
    </row>
    <row r="22" spans="2:9" ht="12.75">
      <c r="B22" s="2" t="s">
        <v>23</v>
      </c>
      <c r="C22" s="4"/>
      <c r="D22" s="4"/>
      <c r="F22" s="1">
        <v>5404</v>
      </c>
      <c r="H22" s="1">
        <v>5378</v>
      </c>
      <c r="I22" s="4"/>
    </row>
    <row r="23" spans="2:9" ht="12.75">
      <c r="B23" s="22" t="s">
        <v>151</v>
      </c>
      <c r="C23" s="4"/>
      <c r="D23" s="4"/>
      <c r="F23" s="1">
        <v>22282</v>
      </c>
      <c r="H23" s="1">
        <v>23176</v>
      </c>
      <c r="I23" s="4"/>
    </row>
    <row r="24" spans="2:9" ht="12.75">
      <c r="B24" s="2" t="s">
        <v>280</v>
      </c>
      <c r="C24" s="4"/>
      <c r="D24" s="4"/>
      <c r="F24" s="1">
        <v>11836</v>
      </c>
      <c r="H24" s="1">
        <v>12412</v>
      </c>
      <c r="I24" s="4"/>
    </row>
    <row r="25" spans="2:9" ht="12.75">
      <c r="B25" s="2"/>
      <c r="C25" s="10"/>
      <c r="D25" s="4"/>
      <c r="F25" s="29">
        <f>SUM(F17:F24)</f>
        <v>475264</v>
      </c>
      <c r="H25" s="29">
        <f>SUM(H17:H24)</f>
        <v>452043</v>
      </c>
      <c r="I25" s="4"/>
    </row>
    <row r="26" ht="12" customHeight="1"/>
    <row r="27" spans="2:8" ht="12" customHeight="1">
      <c r="B27" s="7" t="s">
        <v>6</v>
      </c>
      <c r="F27" s="12"/>
      <c r="G27" s="12"/>
      <c r="H27" s="12"/>
    </row>
    <row r="28" spans="2:8" ht="12" customHeight="1">
      <c r="B28" s="2"/>
      <c r="F28" s="12"/>
      <c r="G28" s="12"/>
      <c r="H28" s="12"/>
    </row>
    <row r="29" spans="2:8" ht="12" customHeight="1">
      <c r="B29" s="1" t="s">
        <v>279</v>
      </c>
      <c r="C29" s="11"/>
      <c r="F29" s="12">
        <v>265103</v>
      </c>
      <c r="G29" s="12"/>
      <c r="H29" s="12">
        <v>258914</v>
      </c>
    </row>
    <row r="30" spans="2:8" ht="12" customHeight="1">
      <c r="B30" s="2" t="s">
        <v>20</v>
      </c>
      <c r="C30" s="9"/>
      <c r="F30" s="12">
        <v>50539</v>
      </c>
      <c r="G30" s="12"/>
      <c r="H30" s="12">
        <v>54870</v>
      </c>
    </row>
    <row r="31" spans="2:8" ht="12" customHeight="1">
      <c r="B31" s="2" t="s">
        <v>26</v>
      </c>
      <c r="C31" s="9"/>
      <c r="F31" s="12">
        <v>64402</v>
      </c>
      <c r="G31" s="12"/>
      <c r="H31" s="12">
        <v>67835</v>
      </c>
    </row>
    <row r="32" spans="2:8" ht="12" customHeight="1">
      <c r="B32" s="2" t="s">
        <v>272</v>
      </c>
      <c r="C32" s="9"/>
      <c r="F32" s="12">
        <v>1840</v>
      </c>
      <c r="G32" s="12"/>
      <c r="H32" s="12">
        <v>2962</v>
      </c>
    </row>
    <row r="33" spans="2:8" ht="12.75">
      <c r="B33" s="2" t="s">
        <v>152</v>
      </c>
      <c r="C33" s="9"/>
      <c r="F33" s="34">
        <v>8895</v>
      </c>
      <c r="G33" s="12"/>
      <c r="H33" s="34">
        <v>17158</v>
      </c>
    </row>
    <row r="34" spans="2:8" ht="12.75">
      <c r="B34" s="2"/>
      <c r="C34" s="9"/>
      <c r="F34" s="107">
        <f>SUM(F29:F33)</f>
        <v>390779</v>
      </c>
      <c r="G34" s="12"/>
      <c r="H34" s="107">
        <f>SUM(H29:H33)</f>
        <v>401739</v>
      </c>
    </row>
    <row r="35" spans="2:8" ht="12.75">
      <c r="B35" s="2" t="s">
        <v>270</v>
      </c>
      <c r="C35" s="9"/>
      <c r="F35" s="34">
        <v>4208</v>
      </c>
      <c r="G35" s="12"/>
      <c r="H35" s="34">
        <v>4342</v>
      </c>
    </row>
    <row r="36" spans="6:8" ht="12" customHeight="1">
      <c r="F36" s="34">
        <f>+F34+F35</f>
        <v>394987</v>
      </c>
      <c r="G36" s="12"/>
      <c r="H36" s="34">
        <f>+H34+H35</f>
        <v>406081</v>
      </c>
    </row>
    <row r="37" spans="6:8" ht="12" customHeight="1">
      <c r="F37" s="12"/>
      <c r="G37" s="12"/>
      <c r="H37" s="12"/>
    </row>
    <row r="38" spans="2:8" ht="12" customHeight="1" thickBot="1">
      <c r="B38" s="20" t="s">
        <v>273</v>
      </c>
      <c r="F38" s="108">
        <f>+F36+F25</f>
        <v>870251</v>
      </c>
      <c r="G38" s="12"/>
      <c r="H38" s="108">
        <f>+H36+H25</f>
        <v>858124</v>
      </c>
    </row>
    <row r="39" spans="6:8" ht="12" customHeight="1" thickTop="1">
      <c r="F39" s="12"/>
      <c r="G39" s="12"/>
      <c r="H39" s="12"/>
    </row>
    <row r="40" spans="2:8" ht="12" customHeight="1">
      <c r="B40" s="20" t="s">
        <v>274</v>
      </c>
      <c r="F40" s="12"/>
      <c r="G40" s="12"/>
      <c r="H40" s="12"/>
    </row>
    <row r="41" spans="6:8" ht="12" customHeight="1">
      <c r="F41" s="12"/>
      <c r="G41" s="12"/>
      <c r="H41" s="12"/>
    </row>
    <row r="42" spans="2:8" ht="12.75">
      <c r="B42" s="2" t="s">
        <v>377</v>
      </c>
      <c r="E42" s="12"/>
      <c r="F42" s="12">
        <v>320187</v>
      </c>
      <c r="G42" s="12"/>
      <c r="H42" s="12">
        <v>320071</v>
      </c>
    </row>
    <row r="43" spans="2:8" ht="12.75">
      <c r="B43" s="2" t="s">
        <v>24</v>
      </c>
      <c r="E43" s="12"/>
      <c r="F43" s="12">
        <v>347896</v>
      </c>
      <c r="G43" s="12"/>
      <c r="H43" s="12">
        <v>337020</v>
      </c>
    </row>
    <row r="44" spans="2:8" ht="12.75">
      <c r="B44" s="2" t="s">
        <v>100</v>
      </c>
      <c r="C44" s="9"/>
      <c r="E44" s="12"/>
      <c r="F44" s="34">
        <v>-1301</v>
      </c>
      <c r="G44" s="12"/>
      <c r="H44" s="34">
        <v>-1274</v>
      </c>
    </row>
    <row r="45" spans="2:8" ht="12.75">
      <c r="B45" s="1" t="s">
        <v>277</v>
      </c>
      <c r="C45" s="9"/>
      <c r="E45" s="12"/>
      <c r="F45" s="29">
        <f>SUM(F42:F44)</f>
        <v>666782</v>
      </c>
      <c r="G45" s="12"/>
      <c r="H45" s="29">
        <f>SUM(H42:H44)</f>
        <v>655817</v>
      </c>
    </row>
    <row r="46" spans="2:8" ht="12.75" hidden="1">
      <c r="B46" s="2" t="s">
        <v>153</v>
      </c>
      <c r="C46" s="2"/>
      <c r="F46" s="76">
        <v>0</v>
      </c>
      <c r="H46" s="8">
        <v>0</v>
      </c>
    </row>
    <row r="47" spans="2:8" ht="12.75">
      <c r="B47" s="2"/>
      <c r="C47" s="2"/>
      <c r="F47" s="76"/>
      <c r="H47" s="8"/>
    </row>
    <row r="48" spans="2:8" ht="12.75">
      <c r="B48" s="7" t="s">
        <v>378</v>
      </c>
      <c r="C48" s="2"/>
      <c r="F48" s="76"/>
      <c r="H48" s="8"/>
    </row>
    <row r="49" spans="2:8" ht="12.75">
      <c r="B49" s="2"/>
      <c r="C49" s="2"/>
      <c r="F49" s="76"/>
      <c r="H49" s="8"/>
    </row>
    <row r="50" spans="2:8" ht="12.75">
      <c r="B50" s="2" t="s">
        <v>281</v>
      </c>
      <c r="C50" s="2"/>
      <c r="F50" s="12">
        <v>1338</v>
      </c>
      <c r="G50" s="12"/>
      <c r="H50" s="12">
        <v>1318</v>
      </c>
    </row>
    <row r="51" spans="2:8" ht="12.75">
      <c r="B51" s="2" t="s">
        <v>282</v>
      </c>
      <c r="F51" s="12">
        <v>66391</v>
      </c>
      <c r="G51" s="12"/>
      <c r="H51" s="12">
        <v>70519</v>
      </c>
    </row>
    <row r="52" spans="2:8" ht="12.75">
      <c r="B52" s="2" t="s">
        <v>155</v>
      </c>
      <c r="F52" s="12">
        <v>2026</v>
      </c>
      <c r="G52" s="12"/>
      <c r="H52" s="34">
        <v>2026</v>
      </c>
    </row>
    <row r="53" spans="2:8" ht="12.75">
      <c r="B53" s="2"/>
      <c r="F53" s="29">
        <f>SUM(F50:F52)</f>
        <v>69755</v>
      </c>
      <c r="G53" s="12"/>
      <c r="H53" s="29">
        <f>SUM(H50:H52)</f>
        <v>73863</v>
      </c>
    </row>
    <row r="54" spans="2:8" ht="12.75">
      <c r="B54" s="2"/>
      <c r="C54" s="2"/>
      <c r="F54" s="76"/>
      <c r="H54" s="8"/>
    </row>
    <row r="55" spans="2:8" ht="12.75">
      <c r="B55" s="7" t="s">
        <v>7</v>
      </c>
      <c r="F55" s="12"/>
      <c r="G55" s="12"/>
      <c r="H55" s="12"/>
    </row>
    <row r="56" spans="2:8" ht="12.75">
      <c r="B56" s="2"/>
      <c r="F56" s="12"/>
      <c r="G56" s="12"/>
      <c r="H56" s="12"/>
    </row>
    <row r="57" spans="2:8" ht="12.75">
      <c r="B57" s="2" t="s">
        <v>281</v>
      </c>
      <c r="F57" s="12">
        <v>106</v>
      </c>
      <c r="G57" s="12"/>
      <c r="H57" s="12">
        <v>106</v>
      </c>
    </row>
    <row r="58" spans="2:8" ht="12.75">
      <c r="B58" s="2" t="s">
        <v>282</v>
      </c>
      <c r="C58" s="9"/>
      <c r="F58" s="12">
        <v>66367</v>
      </c>
      <c r="G58" s="12"/>
      <c r="H58" s="12">
        <v>61321</v>
      </c>
    </row>
    <row r="59" spans="2:8" ht="12.75">
      <c r="B59" s="2" t="s">
        <v>25</v>
      </c>
      <c r="C59" s="9"/>
      <c r="F59" s="12">
        <v>61435</v>
      </c>
      <c r="G59" s="12"/>
      <c r="H59" s="12">
        <v>62075</v>
      </c>
    </row>
    <row r="60" spans="2:8" ht="12.75">
      <c r="B60" s="2" t="s">
        <v>283</v>
      </c>
      <c r="C60" s="9"/>
      <c r="F60" s="12">
        <v>5806</v>
      </c>
      <c r="G60" s="12"/>
      <c r="H60" s="12">
        <v>4942</v>
      </c>
    </row>
    <row r="61" spans="3:8" ht="12.75">
      <c r="C61" s="2"/>
      <c r="F61" s="29">
        <f>SUM(F57:F60)</f>
        <v>133714</v>
      </c>
      <c r="G61" s="12"/>
      <c r="H61" s="29">
        <f>SUM(H57:H60)</f>
        <v>128444</v>
      </c>
    </row>
    <row r="62" spans="2:8" ht="12.75">
      <c r="B62" s="1" t="s">
        <v>275</v>
      </c>
      <c r="C62" s="2"/>
      <c r="F62" s="29">
        <f>+F53+F61</f>
        <v>203469</v>
      </c>
      <c r="G62" s="12"/>
      <c r="H62" s="29">
        <f>+H53+H61</f>
        <v>202307</v>
      </c>
    </row>
    <row r="63" spans="3:8" ht="12.75">
      <c r="C63" s="2"/>
      <c r="F63" s="12"/>
      <c r="G63" s="12"/>
      <c r="H63" s="12"/>
    </row>
    <row r="64" spans="2:8" ht="13.5" thickBot="1">
      <c r="B64" s="20" t="s">
        <v>278</v>
      </c>
      <c r="F64" s="108">
        <f>+F45+F62</f>
        <v>870251</v>
      </c>
      <c r="H64" s="108">
        <f>+H45+H62</f>
        <v>858124</v>
      </c>
    </row>
    <row r="65" ht="13.5" thickTop="1"/>
    <row r="66" spans="2:8" ht="13.5" customHeight="1">
      <c r="B66" s="2"/>
      <c r="F66" s="12"/>
      <c r="G66" s="12"/>
      <c r="H66" s="12"/>
    </row>
    <row r="67" spans="2:8" ht="13.5" customHeight="1">
      <c r="B67" s="2"/>
      <c r="F67" s="12"/>
      <c r="H67" s="12"/>
    </row>
    <row r="68" spans="2:8" ht="13.5" customHeight="1">
      <c r="B68" s="2"/>
      <c r="F68" s="12"/>
      <c r="H68" s="12"/>
    </row>
    <row r="69" spans="2:8" ht="13.5" customHeight="1">
      <c r="B69" s="35"/>
      <c r="C69" s="12"/>
      <c r="D69" s="12"/>
      <c r="E69" s="12"/>
      <c r="F69" s="36"/>
      <c r="G69" s="12"/>
      <c r="H69" s="36"/>
    </row>
    <row r="70" spans="2:8" ht="13.5" customHeight="1">
      <c r="B70" s="35" t="s">
        <v>208</v>
      </c>
      <c r="C70" s="12"/>
      <c r="D70" s="12"/>
      <c r="E70" s="12"/>
      <c r="F70" s="13"/>
      <c r="G70" s="12"/>
      <c r="H70" s="13"/>
    </row>
    <row r="71" ht="12" customHeight="1">
      <c r="B71" s="54" t="s">
        <v>376</v>
      </c>
    </row>
    <row r="72" ht="12" customHeight="1">
      <c r="B72" s="1" t="s">
        <v>142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1:2" ht="12" customHeight="1">
      <c r="A107" s="2"/>
      <c r="B107" s="22"/>
    </row>
    <row r="108" ht="12" customHeight="1">
      <c r="B108" s="22"/>
    </row>
    <row r="109" ht="12" customHeight="1"/>
    <row r="110" spans="1:2" ht="12" customHeight="1">
      <c r="A110" s="2"/>
      <c r="B110" s="2"/>
    </row>
    <row r="111" ht="12" customHeight="1">
      <c r="A111" s="2"/>
    </row>
    <row r="112" spans="1:2" ht="12" customHeight="1">
      <c r="A112" s="2"/>
      <c r="B112" s="2"/>
    </row>
    <row r="113" ht="12" customHeight="1"/>
    <row r="114" spans="1:2" ht="12" customHeight="1">
      <c r="A114" s="2"/>
      <c r="B114" s="2"/>
    </row>
    <row r="115" ht="12" customHeight="1"/>
    <row r="116" ht="12" customHeight="1">
      <c r="F116" s="5"/>
    </row>
    <row r="117" ht="12" customHeight="1"/>
    <row r="118" spans="2:6" ht="12" customHeight="1">
      <c r="B118" s="2"/>
      <c r="F118" s="6"/>
    </row>
    <row r="119" spans="2:6" ht="12" customHeight="1">
      <c r="B119" s="2"/>
      <c r="F119" s="6"/>
    </row>
    <row r="120" spans="2:6" ht="12" customHeight="1">
      <c r="B120" s="2"/>
      <c r="F120" s="21"/>
    </row>
    <row r="121" ht="12" customHeight="1"/>
    <row r="122" ht="12" customHeight="1">
      <c r="F122" s="6"/>
    </row>
    <row r="123" ht="12" customHeight="1"/>
    <row r="124" ht="12" customHeight="1"/>
    <row r="125" spans="1:2" ht="12" customHeight="1">
      <c r="A125" s="2"/>
      <c r="B125" s="2"/>
    </row>
    <row r="126" ht="12" customHeight="1"/>
    <row r="127" spans="1:2" ht="12" customHeight="1">
      <c r="A127" s="2"/>
      <c r="B127" s="2"/>
    </row>
    <row r="128" ht="12" customHeight="1"/>
    <row r="129" ht="12" customHeight="1">
      <c r="F129" s="5"/>
    </row>
    <row r="130" ht="12" customHeight="1"/>
    <row r="131" spans="2:6" ht="12" customHeight="1">
      <c r="B131" s="2"/>
      <c r="F131" s="6"/>
    </row>
    <row r="132" ht="12" customHeight="1"/>
    <row r="133" spans="1:2" ht="12" customHeight="1">
      <c r="A133" s="2"/>
      <c r="B133" s="22"/>
    </row>
    <row r="134" ht="12" customHeight="1">
      <c r="B134" s="22"/>
    </row>
    <row r="135" ht="12" customHeight="1"/>
    <row r="136" ht="12" customHeight="1">
      <c r="F136" s="5"/>
    </row>
    <row r="137" ht="12" customHeight="1"/>
    <row r="138" ht="12" customHeight="1">
      <c r="B138" s="2"/>
    </row>
    <row r="139" ht="12" customHeight="1"/>
    <row r="140" ht="12" customHeight="1">
      <c r="B140" s="2"/>
    </row>
    <row r="141" ht="12" customHeight="1"/>
    <row r="142" ht="12" customHeight="1">
      <c r="B142" s="2"/>
    </row>
    <row r="143" ht="12" customHeight="1"/>
    <row r="144" spans="1:2" ht="12" customHeight="1">
      <c r="A144" s="2"/>
      <c r="B144" s="22"/>
    </row>
    <row r="145" ht="12" customHeight="1">
      <c r="B145" s="22"/>
    </row>
    <row r="146" ht="12" customHeight="1">
      <c r="B146" s="22"/>
    </row>
    <row r="147" ht="12" customHeight="1"/>
    <row r="148" spans="1:2" ht="12" customHeight="1">
      <c r="A148" s="2"/>
      <c r="B148" s="22"/>
    </row>
    <row r="149" ht="12" customHeight="1">
      <c r="B149" s="22"/>
    </row>
    <row r="150" ht="12" customHeight="1"/>
    <row r="151" spans="1:2" ht="12" customHeight="1">
      <c r="A151" s="2"/>
      <c r="B151" s="2"/>
    </row>
    <row r="152" ht="12" customHeight="1"/>
    <row r="153" spans="1:2" ht="12" customHeight="1">
      <c r="A153" s="2"/>
      <c r="B153" s="22"/>
    </row>
    <row r="154" ht="12" customHeight="1">
      <c r="B154" s="22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2" ht="12" customHeight="1">
      <c r="A164" s="2"/>
      <c r="B164" s="2"/>
    </row>
    <row r="165" ht="12" customHeight="1"/>
    <row r="166" ht="12" customHeight="1">
      <c r="F166" s="5"/>
    </row>
    <row r="167" ht="12" customHeight="1"/>
    <row r="168" ht="12" customHeight="1">
      <c r="B168" s="2"/>
    </row>
    <row r="169" spans="3:6" ht="12" customHeight="1">
      <c r="C169" s="2"/>
      <c r="F169" s="6"/>
    </row>
    <row r="170" spans="3:6" ht="12" customHeight="1">
      <c r="C170" s="2"/>
      <c r="F170" s="6"/>
    </row>
    <row r="171" ht="12" customHeight="1"/>
    <row r="172" ht="12" customHeight="1">
      <c r="F172" s="6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spans="1:2" ht="12" customHeight="1">
      <c r="A182" s="2"/>
      <c r="B182" s="2"/>
    </row>
    <row r="183" ht="12" customHeight="1"/>
    <row r="184" spans="1:2" ht="12" customHeight="1">
      <c r="A184" s="2"/>
      <c r="B184" s="2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/>
    <row r="201" ht="12" customHeight="1">
      <c r="A201" s="2"/>
    </row>
    <row r="202" ht="12" customHeight="1"/>
    <row r="203" spans="1:2" ht="12" customHeight="1">
      <c r="A203" s="2"/>
      <c r="B203" s="2"/>
    </row>
    <row r="204" ht="12" customHeight="1"/>
    <row r="205" spans="1:2" ht="12" customHeight="1">
      <c r="A205" s="2"/>
      <c r="B205" s="2"/>
    </row>
    <row r="206" ht="12" customHeight="1">
      <c r="B206" s="2"/>
    </row>
    <row r="207" ht="12" customHeight="1"/>
    <row r="208" spans="1:2" ht="12" customHeight="1">
      <c r="A208" s="2"/>
      <c r="B208" s="2"/>
    </row>
    <row r="209" ht="12" customHeight="1"/>
    <row r="210" spans="1:2" ht="12" customHeight="1">
      <c r="A210" s="2"/>
      <c r="B210" s="2"/>
    </row>
    <row r="211" ht="12" customHeight="1"/>
    <row r="212" ht="12" customHeight="1"/>
    <row r="213" ht="12" customHeight="1">
      <c r="A213" s="2"/>
    </row>
    <row r="214" ht="12" customHeight="1"/>
    <row r="215" ht="12" customHeight="1"/>
    <row r="216" ht="12" customHeight="1">
      <c r="A216" s="2"/>
    </row>
    <row r="217" ht="12" customHeight="1">
      <c r="A217" s="2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C376" s="2" t="s">
        <v>1</v>
      </c>
    </row>
    <row r="377" ht="12" customHeight="1"/>
    <row r="378" ht="12" customHeight="1">
      <c r="C378" s="2" t="s">
        <v>2</v>
      </c>
    </row>
    <row r="379" ht="12" customHeight="1"/>
    <row r="380" ht="12" customHeight="1">
      <c r="C380" s="2" t="s">
        <v>3</v>
      </c>
    </row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>
      <c r="A1233" s="2" t="s">
        <v>4</v>
      </c>
    </row>
    <row r="1234" ht="12" customHeight="1"/>
    <row r="1235" ht="12" customHeight="1">
      <c r="A1235" s="2" t="s">
        <v>1</v>
      </c>
    </row>
    <row r="1236" ht="12" customHeight="1"/>
    <row r="1237" ht="12" customHeight="1">
      <c r="A1237" s="2" t="s">
        <v>2</v>
      </c>
    </row>
    <row r="1238" ht="12" customHeight="1"/>
    <row r="1239" ht="12" customHeight="1">
      <c r="A1239" s="2" t="s">
        <v>5</v>
      </c>
    </row>
    <row r="1240" ht="12" customHeight="1">
      <c r="A1240" s="2" t="s">
        <v>4</v>
      </c>
    </row>
    <row r="1241" ht="12" customHeight="1"/>
    <row r="1242" ht="12" customHeight="1">
      <c r="A1242" s="2" t="s">
        <v>1</v>
      </c>
    </row>
    <row r="1243" ht="12" customHeight="1"/>
    <row r="1244" ht="12" customHeight="1">
      <c r="A1244" s="2" t="s">
        <v>2</v>
      </c>
    </row>
    <row r="1245" ht="12" customHeight="1"/>
    <row r="1246" ht="12" customHeight="1">
      <c r="A1246" s="2" t="s">
        <v>5</v>
      </c>
    </row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642" ht="12" customHeight="1"/>
    <row r="1644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0" zoomScaleSheetLayoutView="90" workbookViewId="0" topLeftCell="A1">
      <pane xSplit="1" ySplit="11" topLeftCell="B1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41" sqref="I41"/>
    </sheetView>
  </sheetViews>
  <sheetFormatPr defaultColWidth="9.140625" defaultRowHeight="12.75"/>
  <cols>
    <col min="1" max="1" width="38.421875" style="40" customWidth="1"/>
    <col min="2" max="2" width="13.140625" style="40" customWidth="1"/>
    <col min="3" max="4" width="12.28125" style="40" customWidth="1"/>
    <col min="5" max="7" width="14.421875" style="40" customWidth="1"/>
    <col min="8" max="8" width="15.00390625" style="40" customWidth="1"/>
    <col min="9" max="9" width="13.28125" style="40" customWidth="1"/>
    <col min="10" max="16384" width="9.140625" style="40" customWidth="1"/>
  </cols>
  <sheetData>
    <row r="1" spans="1:9" ht="12.75">
      <c r="A1" s="124" t="s">
        <v>10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124" t="s">
        <v>11</v>
      </c>
      <c r="B2" s="124"/>
      <c r="C2" s="124"/>
      <c r="D2" s="124"/>
      <c r="E2" s="124"/>
      <c r="F2" s="124"/>
      <c r="G2" s="124"/>
      <c r="H2" s="124"/>
      <c r="I2" s="124"/>
    </row>
    <row r="3" spans="1:9" ht="12.75">
      <c r="A3" s="124" t="s">
        <v>12</v>
      </c>
      <c r="B3" s="124"/>
      <c r="C3" s="124"/>
      <c r="D3" s="124"/>
      <c r="E3" s="124"/>
      <c r="F3" s="124"/>
      <c r="G3" s="124"/>
      <c r="H3" s="124"/>
      <c r="I3" s="12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9" t="s">
        <v>205</v>
      </c>
    </row>
    <row r="6" ht="12.75">
      <c r="A6" s="72" t="s">
        <v>247</v>
      </c>
    </row>
    <row r="7" ht="12.75">
      <c r="A7" s="72"/>
    </row>
    <row r="8" spans="1:9" ht="12.75">
      <c r="A8" s="72"/>
      <c r="B8" s="92" t="s">
        <v>192</v>
      </c>
      <c r="C8" s="90"/>
      <c r="D8" s="91"/>
      <c r="E8" s="91" t="s">
        <v>191</v>
      </c>
      <c r="F8" s="90"/>
      <c r="G8" s="90"/>
      <c r="H8" s="90"/>
      <c r="I8" s="90"/>
    </row>
    <row r="9" spans="6:7" ht="12.75">
      <c r="F9" s="41" t="s">
        <v>101</v>
      </c>
      <c r="G9" s="41"/>
    </row>
    <row r="10" spans="2:9" ht="12.75">
      <c r="B10" s="41" t="s">
        <v>28</v>
      </c>
      <c r="C10" s="41" t="s">
        <v>71</v>
      </c>
      <c r="D10" s="41" t="s">
        <v>95</v>
      </c>
      <c r="E10" s="41" t="s">
        <v>97</v>
      </c>
      <c r="F10" s="41" t="s">
        <v>98</v>
      </c>
      <c r="G10" s="41" t="s">
        <v>189</v>
      </c>
      <c r="H10" s="41" t="s">
        <v>99</v>
      </c>
      <c r="I10" s="41" t="s">
        <v>30</v>
      </c>
    </row>
    <row r="11" spans="2:9" ht="12.75">
      <c r="B11" s="41" t="s">
        <v>29</v>
      </c>
      <c r="C11" s="41" t="s">
        <v>72</v>
      </c>
      <c r="D11" s="41" t="s">
        <v>96</v>
      </c>
      <c r="E11" s="41" t="s">
        <v>24</v>
      </c>
      <c r="F11" s="41" t="s">
        <v>24</v>
      </c>
      <c r="G11" s="41" t="s">
        <v>190</v>
      </c>
      <c r="H11" s="41" t="s">
        <v>114</v>
      </c>
      <c r="I11" s="41"/>
    </row>
    <row r="12" spans="2:9" ht="12.75">
      <c r="B12" s="41"/>
      <c r="C12" s="41"/>
      <c r="D12" s="41"/>
      <c r="E12" s="41"/>
      <c r="F12" s="41"/>
      <c r="G12" s="41"/>
      <c r="H12" s="42"/>
      <c r="I12" s="42"/>
    </row>
    <row r="13" spans="2:9" ht="12.75"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41" t="s">
        <v>0</v>
      </c>
      <c r="H13" s="41" t="s">
        <v>0</v>
      </c>
      <c r="I13" s="41" t="s">
        <v>0</v>
      </c>
    </row>
    <row r="14" spans="2:9" ht="12.75"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60" t="s">
        <v>285</v>
      </c>
      <c r="B15" s="69">
        <v>320071</v>
      </c>
      <c r="C15" s="69">
        <v>-1274</v>
      </c>
      <c r="D15" s="69">
        <v>116741</v>
      </c>
      <c r="E15" s="69">
        <v>13669</v>
      </c>
      <c r="F15" s="69">
        <v>12300</v>
      </c>
      <c r="G15" s="89">
        <v>241</v>
      </c>
      <c r="H15" s="69">
        <v>194069</v>
      </c>
      <c r="I15" s="69">
        <f>SUM(B15:H15)</f>
        <v>655817</v>
      </c>
    </row>
    <row r="16" spans="1:9" ht="12.75">
      <c r="A16" s="40" t="s">
        <v>115</v>
      </c>
      <c r="B16" s="64">
        <v>0</v>
      </c>
      <c r="C16" s="64">
        <v>-27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f aca="true" t="shared" si="0" ref="I16:I21">SUM(B16:H16)</f>
        <v>-27</v>
      </c>
    </row>
    <row r="17" spans="1:9" ht="12.75">
      <c r="A17" s="40" t="s">
        <v>335</v>
      </c>
      <c r="B17" s="64">
        <v>0</v>
      </c>
      <c r="C17" s="64">
        <v>0</v>
      </c>
      <c r="D17" s="64">
        <v>0</v>
      </c>
      <c r="E17" s="64">
        <v>0</v>
      </c>
      <c r="F17" s="64">
        <v>233</v>
      </c>
      <c r="G17" s="64">
        <v>0</v>
      </c>
      <c r="H17" s="64">
        <v>0</v>
      </c>
      <c r="I17" s="69">
        <f t="shared" si="0"/>
        <v>233</v>
      </c>
    </row>
    <row r="18" spans="1:9" ht="12.75">
      <c r="A18" s="40" t="s">
        <v>336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f>-E18</f>
        <v>0</v>
      </c>
      <c r="I18" s="89">
        <f t="shared" si="0"/>
        <v>0</v>
      </c>
    </row>
    <row r="19" spans="1:9" ht="12.75">
      <c r="A19" s="40" t="s">
        <v>379</v>
      </c>
      <c r="B19" s="64">
        <v>116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89">
        <f t="shared" si="0"/>
        <v>116</v>
      </c>
    </row>
    <row r="20" spans="1:9" ht="12.75">
      <c r="A20" s="1" t="s">
        <v>219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92</v>
      </c>
      <c r="H20" s="64">
        <v>0</v>
      </c>
      <c r="I20" s="89">
        <f t="shared" si="0"/>
        <v>92</v>
      </c>
    </row>
    <row r="21" spans="1:9" ht="12.75">
      <c r="A21" s="60" t="s">
        <v>331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10551</v>
      </c>
      <c r="I21" s="69">
        <f t="shared" si="0"/>
        <v>10551</v>
      </c>
    </row>
    <row r="22" spans="1:9" ht="13.5" thickBot="1">
      <c r="A22" s="60" t="s">
        <v>284</v>
      </c>
      <c r="B22" s="44">
        <f aca="true" t="shared" si="1" ref="B22:I22">SUM(B15:B21)</f>
        <v>320187</v>
      </c>
      <c r="C22" s="44">
        <f t="shared" si="1"/>
        <v>-1301</v>
      </c>
      <c r="D22" s="44">
        <f t="shared" si="1"/>
        <v>116741</v>
      </c>
      <c r="E22" s="44">
        <f t="shared" si="1"/>
        <v>13669</v>
      </c>
      <c r="F22" s="44">
        <f t="shared" si="1"/>
        <v>12533</v>
      </c>
      <c r="G22" s="44">
        <f t="shared" si="1"/>
        <v>333</v>
      </c>
      <c r="H22" s="44">
        <f t="shared" si="1"/>
        <v>204620</v>
      </c>
      <c r="I22" s="44">
        <f t="shared" si="1"/>
        <v>666782</v>
      </c>
    </row>
    <row r="23" spans="2:9" ht="13.5" thickTop="1">
      <c r="B23" s="41"/>
      <c r="C23" s="41"/>
      <c r="D23" s="41"/>
      <c r="E23" s="41"/>
      <c r="F23" s="41"/>
      <c r="G23" s="41"/>
      <c r="H23" s="41"/>
      <c r="I23" s="41"/>
    </row>
    <row r="24" spans="2:9" ht="12.75">
      <c r="B24" s="41"/>
      <c r="C24" s="41"/>
      <c r="D24" s="41"/>
      <c r="E24" s="41"/>
      <c r="F24" s="41"/>
      <c r="G24" s="41"/>
      <c r="H24" s="41"/>
      <c r="I24" s="41"/>
    </row>
    <row r="25" spans="1:9" ht="12.75">
      <c r="A25" s="60" t="s">
        <v>329</v>
      </c>
      <c r="B25" s="64">
        <v>314667</v>
      </c>
      <c r="C25" s="64">
        <v>-1254</v>
      </c>
      <c r="D25" s="64">
        <v>116320</v>
      </c>
      <c r="E25" s="64">
        <v>7290</v>
      </c>
      <c r="F25" s="64">
        <v>11099</v>
      </c>
      <c r="G25" s="64">
        <v>16</v>
      </c>
      <c r="H25" s="64">
        <v>119087</v>
      </c>
      <c r="I25" s="64">
        <f aca="true" t="shared" si="2" ref="I25:I30">SUM(B25:H25)</f>
        <v>567225</v>
      </c>
    </row>
    <row r="26" spans="1:9" ht="12.75">
      <c r="A26" s="40" t="s">
        <v>115</v>
      </c>
      <c r="B26" s="64">
        <v>0</v>
      </c>
      <c r="C26" s="64">
        <v>-10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f t="shared" si="2"/>
        <v>-10</v>
      </c>
    </row>
    <row r="27" spans="1:9" ht="12.75">
      <c r="A27" s="40" t="s">
        <v>335</v>
      </c>
      <c r="B27" s="64">
        <v>0</v>
      </c>
      <c r="C27" s="64">
        <v>0</v>
      </c>
      <c r="D27" s="64">
        <v>0</v>
      </c>
      <c r="E27" s="64">
        <v>0</v>
      </c>
      <c r="F27" s="64">
        <v>78</v>
      </c>
      <c r="G27" s="64">
        <v>0</v>
      </c>
      <c r="H27" s="64">
        <v>0</v>
      </c>
      <c r="I27" s="64">
        <f t="shared" si="2"/>
        <v>78</v>
      </c>
    </row>
    <row r="28" spans="1:9" ht="12.75">
      <c r="A28" s="40" t="s">
        <v>336</v>
      </c>
      <c r="B28" s="64">
        <v>0</v>
      </c>
      <c r="C28" s="64">
        <v>0</v>
      </c>
      <c r="D28" s="64">
        <v>0</v>
      </c>
      <c r="E28" s="64">
        <v>-58</v>
      </c>
      <c r="F28" s="64">
        <v>0</v>
      </c>
      <c r="G28" s="64">
        <v>0</v>
      </c>
      <c r="H28" s="64">
        <f>-E28</f>
        <v>58</v>
      </c>
      <c r="I28" s="64">
        <f t="shared" si="2"/>
        <v>0</v>
      </c>
    </row>
    <row r="29" spans="1:9" ht="12.75">
      <c r="A29" s="1" t="s">
        <v>219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7</v>
      </c>
      <c r="H29" s="64">
        <v>0</v>
      </c>
      <c r="I29" s="64">
        <f t="shared" si="2"/>
        <v>7</v>
      </c>
    </row>
    <row r="30" spans="1:9" ht="12.75">
      <c r="A30" s="60" t="s">
        <v>331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8086</v>
      </c>
      <c r="I30" s="64">
        <f t="shared" si="2"/>
        <v>8086</v>
      </c>
    </row>
    <row r="31" spans="1:9" ht="13.5" thickBot="1">
      <c r="A31" s="60" t="s">
        <v>330</v>
      </c>
      <c r="B31" s="94">
        <f aca="true" t="shared" si="3" ref="B31:I31">SUM(B25:B30)</f>
        <v>314667</v>
      </c>
      <c r="C31" s="94">
        <f t="shared" si="3"/>
        <v>-1264</v>
      </c>
      <c r="D31" s="94">
        <f t="shared" si="3"/>
        <v>116320</v>
      </c>
      <c r="E31" s="94">
        <f t="shared" si="3"/>
        <v>7232</v>
      </c>
      <c r="F31" s="94">
        <f t="shared" si="3"/>
        <v>11177</v>
      </c>
      <c r="G31" s="94">
        <f t="shared" si="3"/>
        <v>23</v>
      </c>
      <c r="H31" s="94">
        <f t="shared" si="3"/>
        <v>127231</v>
      </c>
      <c r="I31" s="94">
        <f t="shared" si="3"/>
        <v>575386</v>
      </c>
    </row>
    <row r="32" ht="13.5" thickTop="1"/>
    <row r="35" ht="12.75">
      <c r="A35" s="35" t="s">
        <v>395</v>
      </c>
    </row>
    <row r="36" ht="12.75">
      <c r="A36" s="16" t="s">
        <v>255</v>
      </c>
    </row>
  </sheetData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3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workbookViewId="0" topLeftCell="A48">
      <selection activeCell="A81" sqref="A81"/>
    </sheetView>
  </sheetViews>
  <sheetFormatPr defaultColWidth="9.140625" defaultRowHeight="12.75"/>
  <cols>
    <col min="1" max="1" width="47.28125" style="40" customWidth="1"/>
    <col min="2" max="2" width="16.7109375" style="40" customWidth="1"/>
    <col min="3" max="3" width="16.421875" style="40" customWidth="1"/>
    <col min="4" max="4" width="16.57421875" style="40" customWidth="1"/>
    <col min="5" max="16384" width="9.140625" style="40" customWidth="1"/>
  </cols>
  <sheetData>
    <row r="1" spans="1:13" ht="12.75">
      <c r="A1" s="124" t="s">
        <v>10</v>
      </c>
      <c r="B1" s="124"/>
      <c r="C1" s="124"/>
      <c r="D1" s="124"/>
      <c r="E1" s="124"/>
      <c r="F1" s="14"/>
      <c r="G1" s="14"/>
      <c r="H1" s="14"/>
      <c r="I1" s="14"/>
      <c r="J1" s="14"/>
      <c r="K1" s="14"/>
      <c r="L1" s="14"/>
      <c r="M1" s="14"/>
    </row>
    <row r="2" spans="1:13" ht="12.75">
      <c r="A2" s="124" t="s">
        <v>11</v>
      </c>
      <c r="B2" s="124"/>
      <c r="C2" s="124"/>
      <c r="D2" s="124"/>
      <c r="E2" s="124"/>
      <c r="F2" s="14"/>
      <c r="G2" s="14"/>
      <c r="H2" s="14"/>
      <c r="I2" s="14"/>
      <c r="J2" s="14"/>
      <c r="K2" s="14"/>
      <c r="L2" s="14"/>
      <c r="M2" s="14"/>
    </row>
    <row r="3" spans="1:13" ht="12.75">
      <c r="A3" s="124" t="s">
        <v>12</v>
      </c>
      <c r="B3" s="124"/>
      <c r="C3" s="124"/>
      <c r="D3" s="124"/>
      <c r="E3" s="12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9" t="s">
        <v>206</v>
      </c>
      <c r="B5" s="39"/>
    </row>
    <row r="6" spans="1:2" ht="12.75">
      <c r="A6" s="72" t="s">
        <v>247</v>
      </c>
      <c r="B6" s="39"/>
    </row>
    <row r="7" spans="3:4" ht="12.75">
      <c r="C7" s="42" t="s">
        <v>256</v>
      </c>
      <c r="D7" s="42" t="s">
        <v>256</v>
      </c>
    </row>
    <row r="8" spans="3:4" ht="12.75">
      <c r="C8" s="42" t="s">
        <v>248</v>
      </c>
      <c r="D8" s="42" t="s">
        <v>249</v>
      </c>
    </row>
    <row r="9" spans="3:4" ht="12.75">
      <c r="C9" s="41" t="s">
        <v>0</v>
      </c>
      <c r="D9" s="41" t="s">
        <v>0</v>
      </c>
    </row>
    <row r="10" spans="1:4" ht="12.75">
      <c r="A10" s="40" t="s">
        <v>126</v>
      </c>
      <c r="C10" s="37"/>
      <c r="D10" s="37"/>
    </row>
    <row r="12" spans="1:4" ht="12.75">
      <c r="A12" s="40" t="s">
        <v>389</v>
      </c>
      <c r="C12" s="45"/>
      <c r="D12" s="88"/>
    </row>
    <row r="13" spans="1:4" ht="12.75">
      <c r="A13" s="40" t="s">
        <v>286</v>
      </c>
      <c r="C13" s="45">
        <v>15639</v>
      </c>
      <c r="D13" s="88">
        <v>10950</v>
      </c>
    </row>
    <row r="14" spans="1:4" ht="12.75">
      <c r="A14" s="40" t="s">
        <v>287</v>
      </c>
      <c r="C14" s="43">
        <v>-45</v>
      </c>
      <c r="D14" s="118">
        <v>1202</v>
      </c>
    </row>
    <row r="15" spans="3:4" ht="12.75">
      <c r="C15" s="45">
        <f>SUM(C13:C14)</f>
        <v>15594</v>
      </c>
      <c r="D15" s="45">
        <f>SUM(D13:D14)</f>
        <v>12152</v>
      </c>
    </row>
    <row r="16" spans="1:4" ht="12.75">
      <c r="A16" s="40" t="s">
        <v>118</v>
      </c>
      <c r="C16" s="45"/>
      <c r="D16" s="74"/>
    </row>
    <row r="17" spans="3:4" ht="12.75">
      <c r="C17" s="45"/>
      <c r="D17" s="74"/>
    </row>
    <row r="18" spans="1:4" ht="12.75">
      <c r="A18" s="40" t="s">
        <v>132</v>
      </c>
      <c r="C18" s="45">
        <v>1991</v>
      </c>
      <c r="D18" s="88">
        <v>12648</v>
      </c>
    </row>
    <row r="19" spans="1:4" ht="12.75">
      <c r="A19" s="40" t="s">
        <v>133</v>
      </c>
      <c r="C19" s="43">
        <v>416</v>
      </c>
      <c r="D19" s="118">
        <v>826</v>
      </c>
    </row>
    <row r="20" spans="3:4" ht="12.75">
      <c r="C20" s="45"/>
      <c r="D20" s="74"/>
    </row>
    <row r="21" spans="1:4" ht="12.75">
      <c r="A21" s="40" t="s">
        <v>119</v>
      </c>
      <c r="C21" s="45">
        <f>SUM(C15:C19)</f>
        <v>18001</v>
      </c>
      <c r="D21" s="45">
        <f>SUM(D15:D19)</f>
        <v>25626</v>
      </c>
    </row>
    <row r="22" spans="3:4" ht="12.75">
      <c r="C22" s="45"/>
      <c r="D22" s="74"/>
    </row>
    <row r="23" spans="1:4" ht="12.75">
      <c r="A23" s="60" t="s">
        <v>135</v>
      </c>
      <c r="C23" s="45">
        <v>4924</v>
      </c>
      <c r="D23" s="88">
        <v>-21792</v>
      </c>
    </row>
    <row r="24" spans="1:4" ht="12.75">
      <c r="A24" s="60" t="s">
        <v>134</v>
      </c>
      <c r="C24" s="43">
        <v>-420</v>
      </c>
      <c r="D24" s="118">
        <v>-161</v>
      </c>
    </row>
    <row r="25" spans="3:4" ht="12.75">
      <c r="C25" s="45"/>
      <c r="D25" s="74"/>
    </row>
    <row r="26" spans="1:4" ht="12.75">
      <c r="A26" s="40" t="s">
        <v>246</v>
      </c>
      <c r="C26" s="45">
        <f>SUM(C21:C24)</f>
        <v>22505</v>
      </c>
      <c r="D26" s="45">
        <f>SUM(D21:D24)</f>
        <v>3673</v>
      </c>
    </row>
    <row r="27" spans="3:4" ht="12.75">
      <c r="C27" s="45"/>
      <c r="D27" s="74"/>
    </row>
    <row r="28" spans="1:4" ht="12.75">
      <c r="A28" s="40" t="s">
        <v>120</v>
      </c>
      <c r="C28" s="45">
        <v>-1875</v>
      </c>
      <c r="D28" s="88">
        <v>-2671</v>
      </c>
    </row>
    <row r="29" spans="1:4" ht="12.75">
      <c r="A29" s="40" t="s">
        <v>121</v>
      </c>
      <c r="C29" s="45">
        <v>-2464</v>
      </c>
      <c r="D29" s="88">
        <v>-1701</v>
      </c>
    </row>
    <row r="30" spans="1:4" ht="12.75" hidden="1">
      <c r="A30" s="40" t="s">
        <v>195</v>
      </c>
      <c r="C30" s="74">
        <v>0</v>
      </c>
      <c r="D30" s="88" t="s">
        <v>257</v>
      </c>
    </row>
    <row r="31" spans="1:4" ht="12.75" hidden="1">
      <c r="A31" s="40" t="s">
        <v>210</v>
      </c>
      <c r="C31" s="74">
        <v>0</v>
      </c>
      <c r="D31" s="88" t="s">
        <v>257</v>
      </c>
    </row>
    <row r="32" spans="1:4" ht="12.75">
      <c r="A32" s="40" t="s">
        <v>195</v>
      </c>
      <c r="C32" s="74">
        <v>0</v>
      </c>
      <c r="D32" s="88">
        <v>-269</v>
      </c>
    </row>
    <row r="33" spans="3:4" ht="12.75">
      <c r="C33" s="45"/>
      <c r="D33" s="74"/>
    </row>
    <row r="34" spans="1:4" ht="12.75">
      <c r="A34" s="60" t="s">
        <v>337</v>
      </c>
      <c r="C34" s="61">
        <f>SUM(C26:C32)</f>
        <v>18166</v>
      </c>
      <c r="D34" s="61">
        <f>SUM(D26:D32)</f>
        <v>-968</v>
      </c>
    </row>
    <row r="35" spans="1:4" ht="12.75">
      <c r="A35" s="60"/>
      <c r="C35" s="45"/>
      <c r="D35" s="74"/>
    </row>
    <row r="36" spans="1:4" ht="12.75">
      <c r="A36" s="60" t="s">
        <v>127</v>
      </c>
      <c r="C36" s="45"/>
      <c r="D36" s="74"/>
    </row>
    <row r="37" spans="3:4" ht="12.75">
      <c r="C37" s="45"/>
      <c r="D37" s="74"/>
    </row>
    <row r="38" spans="1:4" ht="12.75">
      <c r="A38" s="40" t="s">
        <v>122</v>
      </c>
      <c r="C38" s="45">
        <v>421</v>
      </c>
      <c r="D38" s="88">
        <v>233</v>
      </c>
    </row>
    <row r="39" spans="1:4" ht="12.75" hidden="1">
      <c r="A39" s="40" t="s">
        <v>194</v>
      </c>
      <c r="C39" s="74">
        <v>0</v>
      </c>
      <c r="D39" s="88" t="s">
        <v>257</v>
      </c>
    </row>
    <row r="40" spans="1:4" ht="12.75">
      <c r="A40" s="40" t="s">
        <v>225</v>
      </c>
      <c r="C40" s="74">
        <v>-26</v>
      </c>
      <c r="D40" s="88">
        <v>0</v>
      </c>
    </row>
    <row r="41" spans="1:4" ht="12.75" hidden="1">
      <c r="A41" s="40" t="s">
        <v>211</v>
      </c>
      <c r="C41" s="74">
        <v>0</v>
      </c>
      <c r="D41" s="88" t="s">
        <v>257</v>
      </c>
    </row>
    <row r="42" spans="1:4" ht="12.75" hidden="1">
      <c r="A42" s="40" t="s">
        <v>212</v>
      </c>
      <c r="C42" s="74">
        <v>0</v>
      </c>
      <c r="D42" s="88" t="s">
        <v>257</v>
      </c>
    </row>
    <row r="43" spans="1:4" ht="12.75" hidden="1">
      <c r="A43" s="60" t="s">
        <v>226</v>
      </c>
      <c r="C43" s="74">
        <v>0</v>
      </c>
      <c r="D43" s="88" t="s">
        <v>257</v>
      </c>
    </row>
    <row r="44" spans="1:4" ht="12.75">
      <c r="A44" s="60" t="s">
        <v>144</v>
      </c>
      <c r="C44" s="74">
        <v>773</v>
      </c>
      <c r="D44" s="88">
        <v>3242</v>
      </c>
    </row>
    <row r="45" spans="1:4" ht="12.75">
      <c r="A45" s="40" t="s">
        <v>123</v>
      </c>
      <c r="C45" s="45">
        <v>-5978</v>
      </c>
      <c r="D45" s="88">
        <v>-385</v>
      </c>
    </row>
    <row r="46" spans="1:4" ht="12.75">
      <c r="A46" s="40" t="s">
        <v>124</v>
      </c>
      <c r="C46" s="45">
        <v>-21752</v>
      </c>
      <c r="D46" s="88">
        <v>-37</v>
      </c>
    </row>
    <row r="47" spans="1:4" ht="12.75">
      <c r="A47" s="60" t="s">
        <v>125</v>
      </c>
      <c r="C47" s="45">
        <v>-1087</v>
      </c>
      <c r="D47" s="88">
        <v>-408</v>
      </c>
    </row>
    <row r="48" spans="1:4" ht="12.75">
      <c r="A48" s="51"/>
      <c r="C48" s="74"/>
      <c r="D48" s="88"/>
    </row>
    <row r="49" spans="1:4" ht="12.75">
      <c r="A49" s="60" t="s">
        <v>338</v>
      </c>
      <c r="C49" s="61">
        <f>SUM(C38:C48)</f>
        <v>-27649</v>
      </c>
      <c r="D49" s="61">
        <f>SUM(D38:D48)</f>
        <v>2645</v>
      </c>
    </row>
    <row r="50" spans="1:4" ht="12.75">
      <c r="A50" s="60"/>
      <c r="C50" s="45"/>
      <c r="D50" s="74"/>
    </row>
    <row r="51" spans="1:4" ht="12.75">
      <c r="A51" s="60" t="s">
        <v>128</v>
      </c>
      <c r="C51" s="45"/>
      <c r="D51" s="74"/>
    </row>
    <row r="52" spans="1:4" ht="12.75">
      <c r="A52" s="60"/>
      <c r="C52" s="45"/>
      <c r="D52" s="74"/>
    </row>
    <row r="53" spans="1:4" ht="12.75">
      <c r="A53" s="51" t="s">
        <v>332</v>
      </c>
      <c r="C53" s="45">
        <v>4653</v>
      </c>
      <c r="D53" s="88">
        <v>-2477</v>
      </c>
    </row>
    <row r="54" spans="1:4" ht="12.75">
      <c r="A54" s="51" t="s">
        <v>129</v>
      </c>
      <c r="C54" s="45">
        <v>-3693</v>
      </c>
      <c r="D54" s="88">
        <v>-970</v>
      </c>
    </row>
    <row r="55" spans="1:4" ht="12.75" hidden="1">
      <c r="A55" s="51" t="s">
        <v>193</v>
      </c>
      <c r="C55" s="74">
        <v>0</v>
      </c>
      <c r="D55" s="88" t="s">
        <v>257</v>
      </c>
    </row>
    <row r="56" spans="1:4" ht="12.75" hidden="1">
      <c r="A56" s="16" t="s">
        <v>220</v>
      </c>
      <c r="C56" s="74">
        <v>0</v>
      </c>
      <c r="D56" s="88" t="s">
        <v>257</v>
      </c>
    </row>
    <row r="57" spans="1:4" ht="12.75">
      <c r="A57" s="16" t="s">
        <v>220</v>
      </c>
      <c r="C57" s="74">
        <v>116</v>
      </c>
      <c r="D57" s="88">
        <v>0</v>
      </c>
    </row>
    <row r="58" spans="1:4" ht="12.75">
      <c r="A58" s="60" t="s">
        <v>197</v>
      </c>
      <c r="C58" s="74">
        <v>-27</v>
      </c>
      <c r="D58" s="88">
        <v>-10</v>
      </c>
    </row>
    <row r="59" spans="1:4" ht="12.75">
      <c r="A59" s="60"/>
      <c r="C59" s="45"/>
      <c r="D59" s="74"/>
    </row>
    <row r="60" spans="1:4" ht="12.75">
      <c r="A60" s="40" t="s">
        <v>339</v>
      </c>
      <c r="C60" s="61">
        <f>SUM(C53:C59)</f>
        <v>1049</v>
      </c>
      <c r="D60" s="61">
        <f>SUM(D53:D59)</f>
        <v>-3457</v>
      </c>
    </row>
    <row r="61" ht="12.75">
      <c r="D61" s="74"/>
    </row>
    <row r="62" spans="1:4" ht="12.75">
      <c r="A62" s="60" t="s">
        <v>288</v>
      </c>
      <c r="C62" s="40">
        <f>+C34+C49+C60</f>
        <v>-8434</v>
      </c>
      <c r="D62" s="40">
        <f>+D34+D49+D60</f>
        <v>-1780</v>
      </c>
    </row>
    <row r="63" spans="1:4" ht="12.75">
      <c r="A63" s="51" t="s">
        <v>154</v>
      </c>
      <c r="C63" s="40">
        <v>197</v>
      </c>
      <c r="D63" s="88">
        <v>-33</v>
      </c>
    </row>
    <row r="64" ht="12.75">
      <c r="D64" s="64"/>
    </row>
    <row r="65" spans="1:4" ht="12.75">
      <c r="A65" s="40" t="s">
        <v>116</v>
      </c>
      <c r="C65" s="40">
        <v>17129</v>
      </c>
      <c r="D65" s="88">
        <v>17088</v>
      </c>
    </row>
    <row r="66" ht="12.75">
      <c r="D66" s="64"/>
    </row>
    <row r="67" spans="1:4" ht="13.5" thickBot="1">
      <c r="A67" s="40" t="s">
        <v>117</v>
      </c>
      <c r="C67" s="44">
        <f>+C62+C65+C63</f>
        <v>8892</v>
      </c>
      <c r="D67" s="44">
        <f>+D62+D65+D63</f>
        <v>15275</v>
      </c>
    </row>
    <row r="68" ht="13.5" thickTop="1">
      <c r="D68" s="64"/>
    </row>
    <row r="69" spans="1:4" ht="12.75">
      <c r="A69" s="40" t="s">
        <v>86</v>
      </c>
      <c r="D69" s="74"/>
    </row>
    <row r="70" ht="12.75">
      <c r="D70" s="64"/>
    </row>
    <row r="71" spans="1:4" ht="12.75">
      <c r="A71" s="40" t="s">
        <v>87</v>
      </c>
      <c r="C71" s="40">
        <v>7525</v>
      </c>
      <c r="D71" s="88">
        <v>10158</v>
      </c>
    </row>
    <row r="72" spans="1:4" ht="12.75">
      <c r="A72" s="40" t="s">
        <v>88</v>
      </c>
      <c r="C72" s="40">
        <v>1370</v>
      </c>
      <c r="D72" s="88">
        <v>5524</v>
      </c>
    </row>
    <row r="73" spans="1:4" ht="12.75">
      <c r="A73" s="40" t="s">
        <v>143</v>
      </c>
      <c r="C73" s="40">
        <v>-3</v>
      </c>
      <c r="D73" s="88">
        <v>-407</v>
      </c>
    </row>
    <row r="74" spans="3:4" ht="13.5" thickBot="1">
      <c r="C74" s="44">
        <f>SUM(C71:C73)</f>
        <v>8892</v>
      </c>
      <c r="D74" s="44">
        <f>SUM(D71:D73)</f>
        <v>15275</v>
      </c>
    </row>
    <row r="75" spans="3:4" ht="13.5" thickTop="1">
      <c r="C75" s="45"/>
      <c r="D75" s="45"/>
    </row>
    <row r="76" spans="3:4" ht="12.75">
      <c r="C76" s="45"/>
      <c r="D76" s="45"/>
    </row>
    <row r="77" spans="1:4" ht="12.75">
      <c r="A77" s="35" t="s">
        <v>209</v>
      </c>
      <c r="B77" s="35"/>
      <c r="D77" s="74"/>
    </row>
    <row r="78" spans="1:2" ht="12.75">
      <c r="A78" s="54" t="s">
        <v>396</v>
      </c>
      <c r="B78" s="1"/>
    </row>
    <row r="79" ht="12.75">
      <c r="A79" s="40" t="s">
        <v>140</v>
      </c>
    </row>
  </sheetData>
  <mergeCells count="3">
    <mergeCell ref="A3:E3"/>
    <mergeCell ref="A2:E2"/>
    <mergeCell ref="A1:E1"/>
  </mergeCells>
  <printOptions/>
  <pageMargins left="0.63" right="0.45" top="0.27" bottom="0.25" header="0.27" footer="0.2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9"/>
  <sheetViews>
    <sheetView tabSelected="1" view="pageBreakPreview" zoomScaleSheetLayoutView="100" workbookViewId="0" topLeftCell="A229">
      <selection activeCell="H254" sqref="H254"/>
    </sheetView>
  </sheetViews>
  <sheetFormatPr defaultColWidth="9.7109375" defaultRowHeight="12.75"/>
  <cols>
    <col min="1" max="1" width="3.57421875" style="1" customWidth="1"/>
    <col min="2" max="2" width="22.57421875" style="1" customWidth="1"/>
    <col min="3" max="3" width="14.00390625" style="1" customWidth="1"/>
    <col min="4" max="4" width="15.421875" style="1" customWidth="1"/>
    <col min="5" max="5" width="14.7109375" style="1" customWidth="1"/>
    <col min="6" max="6" width="13.28125" style="1" customWidth="1"/>
    <col min="7" max="7" width="1.1484375" style="1" customWidth="1"/>
    <col min="8" max="8" width="12.57421875" style="1" bestFit="1" customWidth="1"/>
    <col min="9" max="9" width="13.8515625" style="1" customWidth="1"/>
    <col min="10" max="10" width="13.00390625" style="1" customWidth="1"/>
    <col min="11" max="11" width="12.8515625" style="1" customWidth="1"/>
    <col min="12" max="12" width="10.140625" style="1" customWidth="1"/>
    <col min="13" max="16384" width="9.7109375" style="1" customWidth="1"/>
  </cols>
  <sheetData>
    <row r="1" spans="1:13" ht="12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4"/>
      <c r="K1" s="14"/>
      <c r="L1" s="14"/>
      <c r="M1" s="14"/>
    </row>
    <row r="2" spans="1:13" ht="12" customHeight="1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14"/>
      <c r="K2" s="14"/>
      <c r="L2" s="3"/>
      <c r="M2" s="3"/>
    </row>
    <row r="3" spans="1:13" ht="12" customHeight="1">
      <c r="A3" s="124" t="s">
        <v>12</v>
      </c>
      <c r="B3" s="124"/>
      <c r="C3" s="124"/>
      <c r="D3" s="124"/>
      <c r="E3" s="124"/>
      <c r="F3" s="124"/>
      <c r="G3" s="124"/>
      <c r="H3" s="124"/>
      <c r="I3" s="124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141</v>
      </c>
    </row>
    <row r="7" spans="1:2" ht="12.75">
      <c r="A7" s="7" t="s">
        <v>35</v>
      </c>
      <c r="B7" s="20" t="s">
        <v>75</v>
      </c>
    </row>
    <row r="8" ht="12.75">
      <c r="A8" s="2"/>
    </row>
    <row r="9" spans="1:2" ht="12.75">
      <c r="A9" s="2"/>
      <c r="B9" s="1" t="s">
        <v>187</v>
      </c>
    </row>
    <row r="10" spans="1:2" ht="12.75">
      <c r="A10" s="2"/>
      <c r="B10" s="1" t="s">
        <v>242</v>
      </c>
    </row>
    <row r="11" spans="1:2" ht="12.75">
      <c r="A11" s="2"/>
      <c r="B11" s="1" t="s">
        <v>243</v>
      </c>
    </row>
    <row r="12" ht="12.75">
      <c r="A12" s="2"/>
    </row>
    <row r="13" spans="1:11" ht="12.75">
      <c r="A13" s="2"/>
      <c r="B13" s="22" t="s">
        <v>177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178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179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22" t="s">
        <v>397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54" t="s">
        <v>258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4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40" t="s">
        <v>343</v>
      </c>
      <c r="C20" s="16"/>
      <c r="D20" s="16"/>
      <c r="E20" s="16"/>
      <c r="F20" s="16"/>
      <c r="G20" s="16"/>
      <c r="H20" s="16"/>
      <c r="I20" s="16"/>
      <c r="J20" s="16"/>
      <c r="K20" s="4"/>
    </row>
    <row r="21" spans="2:11" ht="12.75">
      <c r="B21" s="40" t="s">
        <v>380</v>
      </c>
      <c r="C21" s="16"/>
      <c r="D21" s="16"/>
      <c r="E21" s="16"/>
      <c r="F21" s="16"/>
      <c r="G21" s="16"/>
      <c r="H21" s="16"/>
      <c r="I21" s="16"/>
      <c r="J21" s="16"/>
      <c r="K21" s="4"/>
    </row>
    <row r="22" spans="2:11" ht="12.75">
      <c r="B22" s="40" t="s">
        <v>405</v>
      </c>
      <c r="C22" s="16"/>
      <c r="D22" s="16"/>
      <c r="E22" s="16"/>
      <c r="F22" s="16"/>
      <c r="G22" s="16"/>
      <c r="H22" s="16"/>
      <c r="I22" s="16"/>
      <c r="J22" s="16"/>
      <c r="K22" s="4"/>
    </row>
    <row r="23" spans="2:11" ht="12.75">
      <c r="B23" s="40"/>
      <c r="C23" s="16"/>
      <c r="D23" s="16"/>
      <c r="E23" s="16"/>
      <c r="F23" s="16"/>
      <c r="G23" s="16"/>
      <c r="H23" s="16"/>
      <c r="I23" s="16"/>
      <c r="J23" s="16"/>
      <c r="K23" s="4"/>
    </row>
    <row r="24" spans="2:11" ht="12.75">
      <c r="B24" s="22" t="s">
        <v>180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2" t="s">
        <v>398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2"/>
      <c r="C27" s="4"/>
      <c r="D27" s="4"/>
      <c r="E27" s="4"/>
      <c r="F27" s="4"/>
      <c r="G27" s="4"/>
      <c r="H27" s="4"/>
      <c r="I27" s="16" t="s">
        <v>369</v>
      </c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16" t="s">
        <v>368</v>
      </c>
      <c r="J28" s="4"/>
      <c r="K28" s="4"/>
    </row>
    <row r="29" spans="2:11" ht="12.75">
      <c r="B29" s="2"/>
      <c r="C29" s="4"/>
      <c r="D29" s="4"/>
      <c r="E29" s="4"/>
      <c r="F29" s="4"/>
      <c r="G29" s="4"/>
      <c r="H29" s="4"/>
      <c r="I29" s="16" t="s">
        <v>323</v>
      </c>
      <c r="J29" s="4"/>
      <c r="K29" s="4"/>
    </row>
    <row r="30" spans="2:11" ht="12.75">
      <c r="B30" s="2" t="s">
        <v>259</v>
      </c>
      <c r="C30" s="16" t="s">
        <v>260</v>
      </c>
      <c r="D30" s="4"/>
      <c r="E30" s="4"/>
      <c r="F30" s="4"/>
      <c r="G30" s="4"/>
      <c r="H30" s="4"/>
      <c r="I30" s="54" t="s">
        <v>324</v>
      </c>
      <c r="J30" s="4"/>
      <c r="K30" s="4"/>
    </row>
    <row r="31" spans="2:11" ht="12.75">
      <c r="B31" s="2" t="s">
        <v>261</v>
      </c>
      <c r="C31" s="16" t="s">
        <v>262</v>
      </c>
      <c r="D31" s="4"/>
      <c r="E31" s="4"/>
      <c r="F31" s="4"/>
      <c r="G31" s="4"/>
      <c r="H31" s="4"/>
      <c r="I31" s="54" t="s">
        <v>324</v>
      </c>
      <c r="J31" s="4"/>
      <c r="K31" s="4"/>
    </row>
    <row r="32" spans="2:11" ht="12.75">
      <c r="B32" s="2" t="s">
        <v>307</v>
      </c>
      <c r="C32" s="16" t="s">
        <v>308</v>
      </c>
      <c r="D32" s="4"/>
      <c r="E32" s="4"/>
      <c r="F32" s="4"/>
      <c r="G32" s="4"/>
      <c r="H32" s="4"/>
      <c r="I32" s="54" t="s">
        <v>325</v>
      </c>
      <c r="J32" s="4"/>
      <c r="K32" s="4"/>
    </row>
    <row r="33" spans="2:11" ht="12.75">
      <c r="B33" s="2" t="s">
        <v>321</v>
      </c>
      <c r="C33" s="16" t="s">
        <v>319</v>
      </c>
      <c r="D33" s="4"/>
      <c r="E33" s="4"/>
      <c r="F33" s="4"/>
      <c r="G33" s="4"/>
      <c r="H33" s="4"/>
      <c r="I33" s="54" t="s">
        <v>325</v>
      </c>
      <c r="J33" s="4"/>
      <c r="K33" s="4"/>
    </row>
    <row r="34" spans="2:11" ht="12.75">
      <c r="B34" s="2" t="s">
        <v>322</v>
      </c>
      <c r="C34" s="2" t="s">
        <v>320</v>
      </c>
      <c r="D34" s="4"/>
      <c r="E34" s="4"/>
      <c r="F34" s="4"/>
      <c r="G34" s="4"/>
      <c r="H34" s="4"/>
      <c r="I34" s="54" t="s">
        <v>326</v>
      </c>
      <c r="J34" s="4"/>
      <c r="K34" s="4"/>
    </row>
    <row r="35" spans="2:11" ht="12.75">
      <c r="B35" s="2" t="s">
        <v>309</v>
      </c>
      <c r="C35" s="16" t="s">
        <v>310</v>
      </c>
      <c r="D35" s="4"/>
      <c r="E35" s="4"/>
      <c r="F35" s="4"/>
      <c r="G35" s="4"/>
      <c r="H35" s="4"/>
      <c r="I35" s="54" t="s">
        <v>326</v>
      </c>
      <c r="J35" s="4"/>
      <c r="K35" s="4"/>
    </row>
    <row r="36" spans="2:11" ht="12.75">
      <c r="B36" s="2" t="s">
        <v>311</v>
      </c>
      <c r="C36" s="16" t="s">
        <v>312</v>
      </c>
      <c r="D36" s="4"/>
      <c r="E36" s="4"/>
      <c r="F36" s="4"/>
      <c r="G36" s="4"/>
      <c r="H36" s="4"/>
      <c r="I36" s="54" t="s">
        <v>326</v>
      </c>
      <c r="J36" s="4"/>
      <c r="K36" s="4"/>
    </row>
    <row r="37" spans="2:11" ht="12.75">
      <c r="B37" s="2" t="s">
        <v>313</v>
      </c>
      <c r="C37" s="16" t="s">
        <v>18</v>
      </c>
      <c r="D37" s="4"/>
      <c r="E37" s="4"/>
      <c r="F37" s="4"/>
      <c r="G37" s="4"/>
      <c r="H37" s="4"/>
      <c r="I37" s="54" t="s">
        <v>326</v>
      </c>
      <c r="J37" s="4"/>
      <c r="K37" s="4"/>
    </row>
    <row r="38" spans="2:11" ht="12.75">
      <c r="B38" s="2" t="s">
        <v>314</v>
      </c>
      <c r="C38" s="16" t="s">
        <v>381</v>
      </c>
      <c r="D38" s="4"/>
      <c r="E38" s="4"/>
      <c r="F38" s="4"/>
      <c r="G38" s="4"/>
      <c r="H38" s="4"/>
      <c r="I38" s="54" t="s">
        <v>326</v>
      </c>
      <c r="J38" s="4"/>
      <c r="K38" s="4"/>
    </row>
    <row r="39" spans="2:11" ht="12.75">
      <c r="B39" s="2" t="s">
        <v>315</v>
      </c>
      <c r="C39" s="16" t="s">
        <v>316</v>
      </c>
      <c r="D39" s="4"/>
      <c r="E39" s="4"/>
      <c r="F39" s="4"/>
      <c r="G39" s="4"/>
      <c r="H39" s="4"/>
      <c r="I39" s="54" t="s">
        <v>326</v>
      </c>
      <c r="J39" s="4"/>
      <c r="K39" s="4"/>
    </row>
    <row r="40" spans="2:11" ht="12.75">
      <c r="B40" s="2" t="s">
        <v>317</v>
      </c>
      <c r="C40" s="16" t="s">
        <v>318</v>
      </c>
      <c r="D40" s="4"/>
      <c r="E40" s="4"/>
      <c r="F40" s="4"/>
      <c r="G40" s="4"/>
      <c r="H40" s="4"/>
      <c r="I40" s="54" t="s">
        <v>326</v>
      </c>
      <c r="J40" s="4"/>
      <c r="K40" s="4"/>
    </row>
    <row r="41" spans="2:11" ht="12.75">
      <c r="B41" s="2"/>
      <c r="C41" s="16"/>
      <c r="D41" s="4"/>
      <c r="E41" s="4"/>
      <c r="F41" s="4"/>
      <c r="G41" s="4"/>
      <c r="H41" s="4"/>
      <c r="I41" s="4"/>
      <c r="J41" s="4"/>
      <c r="K41" s="4"/>
    </row>
    <row r="42" spans="2:11" ht="12.75">
      <c r="B42" s="2" t="s">
        <v>327</v>
      </c>
      <c r="C42" s="16"/>
      <c r="D42" s="4"/>
      <c r="E42" s="4"/>
      <c r="F42" s="4"/>
      <c r="G42" s="4"/>
      <c r="H42" s="4"/>
      <c r="I42" s="4"/>
      <c r="J42" s="4"/>
      <c r="K42" s="4"/>
    </row>
    <row r="43" spans="2:11" ht="12.75">
      <c r="B43" s="2" t="s">
        <v>263</v>
      </c>
      <c r="C43" s="16"/>
      <c r="D43" s="4"/>
      <c r="E43" s="4"/>
      <c r="F43" s="4"/>
      <c r="G43" s="4"/>
      <c r="H43" s="4"/>
      <c r="I43" s="4"/>
      <c r="J43" s="4"/>
      <c r="K43" s="4"/>
    </row>
    <row r="44" spans="2:11" ht="12.75">
      <c r="B44" s="2"/>
      <c r="C44" s="16"/>
      <c r="D44" s="4"/>
      <c r="E44" s="4"/>
      <c r="F44" s="4"/>
      <c r="G44" s="4"/>
      <c r="H44" s="4"/>
      <c r="I44" s="4"/>
      <c r="J44" s="4"/>
      <c r="K44" s="4"/>
    </row>
    <row r="45" spans="2:11" ht="12.75">
      <c r="B45" s="7" t="s">
        <v>344</v>
      </c>
      <c r="C45" s="16"/>
      <c r="D45" s="4"/>
      <c r="E45" s="4"/>
      <c r="F45" s="4"/>
      <c r="G45" s="4"/>
      <c r="H45" s="4"/>
      <c r="I45" s="4"/>
      <c r="J45" s="4"/>
      <c r="K45" s="4"/>
    </row>
    <row r="46" spans="2:11" ht="12.75">
      <c r="B46" s="2"/>
      <c r="C46" s="16"/>
      <c r="D46" s="4"/>
      <c r="E46" s="4"/>
      <c r="F46" s="4"/>
      <c r="G46" s="4"/>
      <c r="H46" s="4"/>
      <c r="I46" s="4"/>
      <c r="J46" s="4"/>
      <c r="K46" s="4"/>
    </row>
    <row r="47" spans="2:11" ht="12.75">
      <c r="B47" s="2" t="s">
        <v>366</v>
      </c>
      <c r="C47" s="16"/>
      <c r="D47" s="4"/>
      <c r="E47" s="4"/>
      <c r="F47" s="4"/>
      <c r="G47" s="4"/>
      <c r="H47" s="4"/>
      <c r="I47" s="4"/>
      <c r="J47" s="4"/>
      <c r="K47" s="4"/>
    </row>
    <row r="48" spans="2:11" ht="12.75">
      <c r="B48" s="2" t="s">
        <v>367</v>
      </c>
      <c r="C48" s="16"/>
      <c r="D48" s="4"/>
      <c r="E48" s="4"/>
      <c r="F48" s="4"/>
      <c r="G48" s="4"/>
      <c r="H48" s="4"/>
      <c r="I48" s="4"/>
      <c r="J48" s="4"/>
      <c r="K48" s="4"/>
    </row>
    <row r="49" spans="2:11" ht="12.75">
      <c r="B49" s="2" t="s">
        <v>382</v>
      </c>
      <c r="C49" s="16"/>
      <c r="D49" s="4"/>
      <c r="E49" s="4"/>
      <c r="F49" s="4"/>
      <c r="G49" s="4"/>
      <c r="H49" s="4"/>
      <c r="I49" s="4"/>
      <c r="J49" s="4"/>
      <c r="K49" s="4"/>
    </row>
    <row r="50" spans="2:11" ht="12.75">
      <c r="B50" s="2"/>
      <c r="C50" s="16"/>
      <c r="D50" s="4"/>
      <c r="E50" s="4"/>
      <c r="F50" s="4"/>
      <c r="G50" s="4"/>
      <c r="H50" s="4"/>
      <c r="I50" s="4"/>
      <c r="J50" s="4"/>
      <c r="K50" s="4"/>
    </row>
    <row r="51" spans="2:11" ht="12.75">
      <c r="B51" s="2" t="s">
        <v>264</v>
      </c>
      <c r="C51" s="16"/>
      <c r="D51" s="4"/>
      <c r="E51" s="4"/>
      <c r="F51" s="4"/>
      <c r="G51" s="4"/>
      <c r="H51" s="4"/>
      <c r="I51" s="4"/>
      <c r="J51" s="4"/>
      <c r="K51" s="4"/>
    </row>
    <row r="52" spans="2:11" ht="12.75">
      <c r="B52" s="2" t="s">
        <v>365</v>
      </c>
      <c r="C52" s="16"/>
      <c r="D52" s="4"/>
      <c r="E52" s="4"/>
      <c r="F52" s="4"/>
      <c r="G52" s="4"/>
      <c r="H52" s="4"/>
      <c r="I52" s="4"/>
      <c r="J52" s="4"/>
      <c r="K52" s="4"/>
    </row>
    <row r="53" spans="2:11" ht="12.75">
      <c r="B53" s="2" t="s">
        <v>364</v>
      </c>
      <c r="C53" s="16"/>
      <c r="D53" s="4"/>
      <c r="E53" s="4"/>
      <c r="F53" s="4"/>
      <c r="G53" s="4"/>
      <c r="H53" s="4"/>
      <c r="I53" s="4"/>
      <c r="J53" s="4"/>
      <c r="K53" s="4"/>
    </row>
    <row r="54" spans="2:11" ht="12.75">
      <c r="B54" s="2"/>
      <c r="C54" s="16"/>
      <c r="D54" s="4"/>
      <c r="E54" s="4"/>
      <c r="F54" s="4"/>
      <c r="G54" s="4"/>
      <c r="H54" s="4"/>
      <c r="I54" s="4"/>
      <c r="J54" s="4"/>
      <c r="K54" s="4"/>
    </row>
    <row r="55" spans="2:11" ht="12.75">
      <c r="B55" s="2" t="s">
        <v>373</v>
      </c>
      <c r="C55" s="16"/>
      <c r="D55" s="4"/>
      <c r="E55" s="4"/>
      <c r="F55" s="4"/>
      <c r="G55" s="4"/>
      <c r="H55" s="4"/>
      <c r="I55" s="4"/>
      <c r="J55" s="4"/>
      <c r="K55" s="4"/>
    </row>
    <row r="56" spans="2:11" ht="12.75">
      <c r="B56" s="22"/>
      <c r="C56" s="16"/>
      <c r="D56" s="4"/>
      <c r="E56" s="4"/>
      <c r="F56" s="4"/>
      <c r="G56" s="4"/>
      <c r="H56" s="4"/>
      <c r="I56" s="4"/>
      <c r="J56" s="4"/>
      <c r="K56" s="4"/>
    </row>
    <row r="57" spans="2:11" ht="12.75">
      <c r="B57" s="22"/>
      <c r="C57" s="16"/>
      <c r="D57" s="4"/>
      <c r="E57" s="4"/>
      <c r="F57" s="4"/>
      <c r="G57" s="4"/>
      <c r="H57" s="4"/>
      <c r="I57" s="3" t="s">
        <v>0</v>
      </c>
      <c r="J57" s="4"/>
      <c r="K57" s="4"/>
    </row>
    <row r="58" spans="2:11" ht="12.75">
      <c r="B58" s="2" t="s">
        <v>265</v>
      </c>
      <c r="C58" s="16"/>
      <c r="D58" s="4"/>
      <c r="E58" s="4"/>
      <c r="F58" s="4"/>
      <c r="G58" s="4"/>
      <c r="H58" s="4"/>
      <c r="I58" s="23">
        <v>8210</v>
      </c>
      <c r="J58" s="4"/>
      <c r="K58" s="4"/>
    </row>
    <row r="59" spans="2:11" ht="12.75">
      <c r="B59" s="2" t="s">
        <v>266</v>
      </c>
      <c r="C59" s="16"/>
      <c r="D59" s="4"/>
      <c r="E59" s="4"/>
      <c r="F59" s="4"/>
      <c r="G59" s="4"/>
      <c r="H59" s="4"/>
      <c r="I59" s="23">
        <v>8210</v>
      </c>
      <c r="J59" s="4"/>
      <c r="K59" s="4"/>
    </row>
    <row r="60" spans="2:11" ht="12.75">
      <c r="B60" s="22"/>
      <c r="C60" s="16"/>
      <c r="D60" s="4"/>
      <c r="E60" s="4"/>
      <c r="F60" s="4"/>
      <c r="G60" s="4"/>
      <c r="H60" s="4"/>
      <c r="I60" s="4"/>
      <c r="J60" s="4"/>
      <c r="K60" s="4"/>
    </row>
    <row r="61" spans="2:11" ht="12.75">
      <c r="B61" s="2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20"/>
      <c r="B62" s="7" t="s">
        <v>160</v>
      </c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20"/>
      <c r="B63" s="7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2" t="s">
        <v>269</v>
      </c>
      <c r="C64" s="4"/>
      <c r="D64" s="4"/>
      <c r="E64" s="4"/>
      <c r="F64" s="4"/>
      <c r="G64" s="4"/>
      <c r="H64" s="3"/>
      <c r="I64" s="3"/>
      <c r="J64" s="4"/>
      <c r="K64" s="4"/>
    </row>
    <row r="65" spans="2:11" ht="12.75">
      <c r="B65" s="2"/>
      <c r="C65" s="4"/>
      <c r="D65" s="4"/>
      <c r="E65" s="4"/>
      <c r="F65" s="4"/>
      <c r="G65" s="4"/>
      <c r="H65" s="3"/>
      <c r="I65" s="3"/>
      <c r="J65" s="4"/>
      <c r="K65" s="4"/>
    </row>
    <row r="66" spans="2:11" ht="12.75">
      <c r="B66" s="2"/>
      <c r="C66" s="4"/>
      <c r="D66" s="3"/>
      <c r="E66" s="3"/>
      <c r="F66" s="3" t="s">
        <v>161</v>
      </c>
      <c r="G66" s="23"/>
      <c r="H66" s="3" t="s">
        <v>259</v>
      </c>
      <c r="I66" s="3" t="s">
        <v>145</v>
      </c>
      <c r="J66" s="4"/>
      <c r="K66" s="4"/>
    </row>
    <row r="67" spans="2:11" ht="12.75">
      <c r="B67" s="2"/>
      <c r="C67" s="4"/>
      <c r="D67" s="3"/>
      <c r="E67" s="3"/>
      <c r="F67" s="3" t="s">
        <v>162</v>
      </c>
      <c r="G67" s="23"/>
      <c r="H67" s="3" t="s">
        <v>268</v>
      </c>
      <c r="I67" s="3"/>
      <c r="J67" s="4"/>
      <c r="K67" s="4"/>
    </row>
    <row r="68" spans="2:11" ht="12.75">
      <c r="B68" s="22"/>
      <c r="C68" s="4"/>
      <c r="D68" s="3"/>
      <c r="E68" s="3"/>
      <c r="F68" s="3" t="s">
        <v>0</v>
      </c>
      <c r="G68" s="23"/>
      <c r="H68" s="3" t="s">
        <v>0</v>
      </c>
      <c r="I68" s="3" t="s">
        <v>0</v>
      </c>
      <c r="J68" s="4"/>
      <c r="K68" s="4"/>
    </row>
    <row r="69" spans="2:11" ht="12.75">
      <c r="B69" s="86" t="s">
        <v>267</v>
      </c>
      <c r="C69" s="4"/>
      <c r="D69" s="3"/>
      <c r="E69" s="3"/>
      <c r="F69" s="3"/>
      <c r="G69" s="23"/>
      <c r="H69" s="3"/>
      <c r="I69" s="3"/>
      <c r="J69" s="4"/>
      <c r="K69" s="4"/>
    </row>
    <row r="70" spans="2:11" ht="12.75">
      <c r="B70" s="22"/>
      <c r="C70" s="4"/>
      <c r="D70" s="3"/>
      <c r="E70" s="3"/>
      <c r="F70" s="3"/>
      <c r="G70" s="23"/>
      <c r="H70" s="3"/>
      <c r="I70" s="3"/>
      <c r="J70" s="4"/>
      <c r="K70" s="4"/>
    </row>
    <row r="71" spans="2:11" ht="12.75">
      <c r="B71" s="2" t="s">
        <v>147</v>
      </c>
      <c r="C71" s="4"/>
      <c r="D71" s="77"/>
      <c r="E71" s="77"/>
      <c r="F71" s="77">
        <v>122825</v>
      </c>
      <c r="G71" s="87"/>
      <c r="H71" s="85">
        <v>-8210</v>
      </c>
      <c r="I71" s="77">
        <f>+F71+H71</f>
        <v>114615</v>
      </c>
      <c r="J71" s="4"/>
      <c r="K71" s="4"/>
    </row>
    <row r="72" spans="2:11" ht="12.75">
      <c r="B72" s="2"/>
      <c r="C72" s="4"/>
      <c r="D72" s="77"/>
      <c r="E72" s="77"/>
      <c r="F72" s="77"/>
      <c r="G72" s="87"/>
      <c r="H72" s="85"/>
      <c r="I72" s="77"/>
      <c r="J72" s="4"/>
      <c r="K72" s="4"/>
    </row>
    <row r="73" spans="2:11" ht="12.75">
      <c r="B73" s="22"/>
      <c r="C73" s="4"/>
      <c r="D73" s="4"/>
      <c r="E73" s="4"/>
      <c r="F73" s="4"/>
      <c r="G73" s="87"/>
      <c r="H73" s="85"/>
      <c r="I73" s="77"/>
      <c r="J73" s="4"/>
      <c r="K73" s="4"/>
    </row>
    <row r="74" spans="1:11" ht="12.75">
      <c r="A74" s="31" t="s">
        <v>36</v>
      </c>
      <c r="B74" s="7" t="s">
        <v>76</v>
      </c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31"/>
      <c r="B75" s="7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16"/>
      <c r="B76" s="2" t="s">
        <v>89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2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31" t="s">
        <v>37</v>
      </c>
      <c r="B78" s="7" t="s">
        <v>77</v>
      </c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2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16"/>
      <c r="B80" s="22" t="s">
        <v>110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2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31" t="s">
        <v>413</v>
      </c>
      <c r="B82" s="7" t="s">
        <v>78</v>
      </c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2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16"/>
      <c r="B84" s="22" t="s">
        <v>345</v>
      </c>
      <c r="C84" s="4"/>
      <c r="D84" s="4"/>
      <c r="E84" s="4"/>
      <c r="F84" s="4"/>
      <c r="G84" s="4"/>
      <c r="H84" s="4"/>
      <c r="I84" s="4"/>
      <c r="J84" s="4"/>
      <c r="K84" s="4"/>
    </row>
    <row r="85" spans="2:11" ht="12.75">
      <c r="B85" s="22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31" t="s">
        <v>38</v>
      </c>
      <c r="B86" s="7" t="s">
        <v>79</v>
      </c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16"/>
      <c r="B87" s="2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16"/>
      <c r="B88" s="22" t="s">
        <v>346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16"/>
      <c r="B89" s="2" t="s">
        <v>348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16"/>
      <c r="B90" s="2" t="s">
        <v>347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16"/>
      <c r="B91" s="2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16"/>
      <c r="B92" s="22" t="s">
        <v>214</v>
      </c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16"/>
      <c r="B93" s="22" t="s">
        <v>139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16"/>
      <c r="B94" s="2"/>
      <c r="C94" s="4"/>
      <c r="D94" s="4"/>
      <c r="E94" s="4"/>
      <c r="F94" s="4"/>
      <c r="G94" s="4"/>
      <c r="H94" s="16" t="s">
        <v>163</v>
      </c>
      <c r="I94" s="4"/>
      <c r="J94" s="4"/>
      <c r="K94" s="4"/>
    </row>
    <row r="95" spans="1:11" ht="12.75">
      <c r="A95" s="16"/>
      <c r="C95" s="3" t="s">
        <v>164</v>
      </c>
      <c r="D95" s="3" t="s">
        <v>165</v>
      </c>
      <c r="E95" s="3" t="s">
        <v>166</v>
      </c>
      <c r="G95" s="4"/>
      <c r="H95" s="54" t="s">
        <v>167</v>
      </c>
      <c r="I95" s="4"/>
      <c r="J95" s="4"/>
      <c r="K95" s="4"/>
    </row>
    <row r="96" spans="1:11" ht="12.75">
      <c r="A96" s="16"/>
      <c r="B96" s="78" t="s">
        <v>168</v>
      </c>
      <c r="C96" s="79" t="s">
        <v>169</v>
      </c>
      <c r="D96" s="79" t="s">
        <v>170</v>
      </c>
      <c r="E96" s="79" t="s">
        <v>170</v>
      </c>
      <c r="F96" s="79" t="s">
        <v>171</v>
      </c>
      <c r="G96" s="4"/>
      <c r="H96" s="80" t="s">
        <v>172</v>
      </c>
      <c r="I96" s="4"/>
      <c r="J96" s="4"/>
      <c r="K96" s="4"/>
    </row>
    <row r="97" spans="1:11" ht="12.75">
      <c r="A97" s="16"/>
      <c r="B97" s="78"/>
      <c r="C97" s="79"/>
      <c r="D97" s="3" t="s">
        <v>173</v>
      </c>
      <c r="E97" s="3" t="s">
        <v>173</v>
      </c>
      <c r="F97" s="3" t="s">
        <v>173</v>
      </c>
      <c r="G97" s="4"/>
      <c r="H97" s="3" t="s">
        <v>173</v>
      </c>
      <c r="I97" s="4"/>
      <c r="J97" s="4"/>
      <c r="K97" s="4"/>
    </row>
    <row r="98" spans="1:11" ht="12.75">
      <c r="A98" s="16"/>
      <c r="B98" s="22"/>
      <c r="C98" s="3"/>
      <c r="D98" s="81"/>
      <c r="E98" s="81"/>
      <c r="F98" s="81"/>
      <c r="G98" s="4"/>
      <c r="H98" s="23"/>
      <c r="I98" s="4"/>
      <c r="J98" s="4"/>
      <c r="K98" s="4"/>
    </row>
    <row r="99" spans="1:11" ht="12.75">
      <c r="A99" s="16"/>
      <c r="B99" s="22" t="s">
        <v>289</v>
      </c>
      <c r="C99" s="27">
        <v>10000</v>
      </c>
      <c r="D99" s="96">
        <v>2.71</v>
      </c>
      <c r="E99" s="96">
        <v>2.71</v>
      </c>
      <c r="F99" s="96">
        <v>2.71</v>
      </c>
      <c r="G99" s="84"/>
      <c r="H99" s="25">
        <v>27301</v>
      </c>
      <c r="I99" s="4"/>
      <c r="J99" s="4"/>
      <c r="K99" s="4"/>
    </row>
    <row r="100" spans="1:11" ht="12.75">
      <c r="A100" s="16"/>
      <c r="B100" s="22"/>
      <c r="C100" s="27"/>
      <c r="D100" s="83"/>
      <c r="E100" s="83"/>
      <c r="F100" s="83"/>
      <c r="G100" s="84"/>
      <c r="H100" s="25"/>
      <c r="I100" s="4"/>
      <c r="J100" s="4"/>
      <c r="K100" s="4"/>
    </row>
    <row r="101" spans="1:11" ht="13.5" thickBot="1">
      <c r="A101" s="16"/>
      <c r="B101" s="22"/>
      <c r="C101" s="95">
        <f>SUM(C99:C100)</f>
        <v>10000</v>
      </c>
      <c r="D101" s="83"/>
      <c r="E101" s="83"/>
      <c r="F101" s="83"/>
      <c r="G101" s="84"/>
      <c r="H101" s="50">
        <f>SUM(H99:H100)</f>
        <v>27301</v>
      </c>
      <c r="I101" s="4"/>
      <c r="J101" s="4"/>
      <c r="K101" s="4"/>
    </row>
    <row r="102" spans="1:11" ht="13.5" thickTop="1">
      <c r="A102" s="16"/>
      <c r="B102" s="22"/>
      <c r="C102" s="27"/>
      <c r="D102" s="83"/>
      <c r="E102" s="83"/>
      <c r="F102" s="83"/>
      <c r="G102" s="84"/>
      <c r="H102" s="27"/>
      <c r="I102" s="4"/>
      <c r="J102" s="4"/>
      <c r="K102" s="4"/>
    </row>
    <row r="103" spans="1:11" ht="12.75">
      <c r="A103" s="16"/>
      <c r="B103" s="82" t="s">
        <v>176</v>
      </c>
      <c r="C103" s="3"/>
      <c r="D103" s="26"/>
      <c r="E103" s="26"/>
      <c r="F103" s="26"/>
      <c r="G103" s="4"/>
      <c r="H103" s="27"/>
      <c r="I103" s="4"/>
      <c r="J103" s="4"/>
      <c r="K103" s="4"/>
    </row>
    <row r="104" spans="1:11" ht="12.75">
      <c r="A104" s="16"/>
      <c r="B104" s="82"/>
      <c r="C104" s="3"/>
      <c r="D104" s="26"/>
      <c r="E104" s="26"/>
      <c r="F104" s="26"/>
      <c r="G104" s="4"/>
      <c r="H104" s="27"/>
      <c r="I104" s="4"/>
      <c r="J104" s="4"/>
      <c r="K104" s="4"/>
    </row>
    <row r="105" spans="1:11" ht="12.75">
      <c r="A105" s="16"/>
      <c r="B105" s="2" t="s">
        <v>410</v>
      </c>
      <c r="C105" s="3"/>
      <c r="D105" s="26"/>
      <c r="E105" s="26"/>
      <c r="F105" s="26"/>
      <c r="G105" s="4"/>
      <c r="H105" s="27"/>
      <c r="I105" s="4"/>
      <c r="J105" s="4"/>
      <c r="K105" s="4"/>
    </row>
    <row r="106" spans="2:11" ht="12.75">
      <c r="B106" s="2" t="s">
        <v>290</v>
      </c>
      <c r="C106" s="4"/>
      <c r="D106" s="4"/>
      <c r="E106" s="4"/>
      <c r="F106" s="4"/>
      <c r="G106" s="4"/>
      <c r="H106" s="4"/>
      <c r="I106" s="4"/>
      <c r="J106" s="4"/>
      <c r="K106" s="4"/>
    </row>
    <row r="107" spans="1:9" ht="12" customHeight="1">
      <c r="A107" s="2"/>
      <c r="B107" s="2" t="s">
        <v>215</v>
      </c>
      <c r="C107" s="4"/>
      <c r="D107" s="4"/>
      <c r="E107" s="4"/>
      <c r="F107" s="4"/>
      <c r="G107" s="4"/>
      <c r="H107" s="4"/>
      <c r="I107" s="4"/>
    </row>
    <row r="108" spans="1:2" ht="12" customHeight="1">
      <c r="A108" s="2"/>
      <c r="B108" s="2"/>
    </row>
    <row r="109" spans="1:2" ht="12" customHeight="1">
      <c r="A109" s="7" t="s">
        <v>39</v>
      </c>
      <c r="B109" s="7" t="s">
        <v>31</v>
      </c>
    </row>
    <row r="110" spans="1:2" ht="12" customHeight="1">
      <c r="A110" s="7"/>
      <c r="B110" s="7"/>
    </row>
    <row r="111" spans="1:2" ht="12" customHeight="1">
      <c r="A111" s="7"/>
      <c r="B111" s="22" t="s">
        <v>291</v>
      </c>
    </row>
    <row r="112" spans="1:8" ht="12" customHeight="1">
      <c r="A112" s="7"/>
      <c r="B112" s="22"/>
      <c r="F112" s="54"/>
      <c r="H112" s="54"/>
    </row>
    <row r="113" spans="1:8" ht="12" customHeight="1">
      <c r="A113" s="7"/>
      <c r="B113" s="22"/>
      <c r="F113" s="54"/>
      <c r="H113" s="54"/>
    </row>
    <row r="114" spans="1:2" ht="12" customHeight="1">
      <c r="A114" s="31" t="s">
        <v>40</v>
      </c>
      <c r="B114" s="7" t="s">
        <v>80</v>
      </c>
    </row>
    <row r="115" spans="1:2" ht="12" customHeight="1">
      <c r="A115" s="2"/>
      <c r="B115" s="68"/>
    </row>
    <row r="116" spans="1:2" ht="12" customHeight="1">
      <c r="A116" s="16"/>
      <c r="B116" s="22" t="s">
        <v>340</v>
      </c>
    </row>
    <row r="117" ht="12" customHeight="1">
      <c r="B117" s="2"/>
    </row>
    <row r="118" spans="2:9" ht="12" customHeight="1">
      <c r="B118" s="2"/>
      <c r="C118" s="124" t="s">
        <v>239</v>
      </c>
      <c r="D118" s="124"/>
      <c r="E118" s="124"/>
      <c r="F118" s="124"/>
      <c r="G118" s="124"/>
      <c r="H118" s="124"/>
      <c r="I118" s="124"/>
    </row>
    <row r="119" spans="3:10" ht="12" customHeight="1">
      <c r="C119" s="14"/>
      <c r="D119" s="14"/>
      <c r="E119" s="14" t="s">
        <v>102</v>
      </c>
      <c r="F119" s="57" t="s">
        <v>105</v>
      </c>
      <c r="G119" s="58"/>
      <c r="I119" s="58"/>
      <c r="J119" s="102" t="s">
        <v>237</v>
      </c>
    </row>
    <row r="120" spans="2:11" ht="12" customHeight="1">
      <c r="B120" s="17"/>
      <c r="C120" s="14" t="s">
        <v>16</v>
      </c>
      <c r="D120" s="14" t="s">
        <v>17</v>
      </c>
      <c r="E120" s="57" t="s">
        <v>103</v>
      </c>
      <c r="F120" s="57" t="s">
        <v>104</v>
      </c>
      <c r="G120" s="20"/>
      <c r="H120" s="65" t="s">
        <v>137</v>
      </c>
      <c r="I120" s="14" t="s">
        <v>30</v>
      </c>
      <c r="J120" s="102" t="s">
        <v>238</v>
      </c>
      <c r="K120" s="14" t="s">
        <v>30</v>
      </c>
    </row>
    <row r="121" spans="2:11" ht="12" customHeight="1">
      <c r="B121" s="17"/>
      <c r="C121" s="3" t="s">
        <v>0</v>
      </c>
      <c r="D121" s="3" t="s">
        <v>0</v>
      </c>
      <c r="E121" s="3" t="s">
        <v>0</v>
      </c>
      <c r="F121" s="3" t="s">
        <v>0</v>
      </c>
      <c r="G121" s="20"/>
      <c r="H121" s="3" t="s">
        <v>0</v>
      </c>
      <c r="I121" s="3" t="s">
        <v>0</v>
      </c>
      <c r="J121" s="3" t="s">
        <v>0</v>
      </c>
      <c r="K121" s="3" t="s">
        <v>0</v>
      </c>
    </row>
    <row r="122" spans="2:11" ht="12.75">
      <c r="B122" s="17" t="s">
        <v>18</v>
      </c>
      <c r="F122" s="5"/>
      <c r="I122" s="28"/>
      <c r="J122" s="30"/>
      <c r="K122" s="28"/>
    </row>
    <row r="123" spans="2:11" ht="12.75">
      <c r="B123" s="2" t="s">
        <v>106</v>
      </c>
      <c r="C123" s="1">
        <v>27894</v>
      </c>
      <c r="D123" s="1">
        <v>17965</v>
      </c>
      <c r="E123" s="56">
        <v>42723</v>
      </c>
      <c r="F123" s="56">
        <v>7535</v>
      </c>
      <c r="G123" s="12"/>
      <c r="H123" s="66">
        <v>0</v>
      </c>
      <c r="I123" s="24">
        <f>SUM(C123:H123)</f>
        <v>96117</v>
      </c>
      <c r="J123" s="30">
        <v>0</v>
      </c>
      <c r="K123" s="24">
        <f>+I123+J123</f>
        <v>96117</v>
      </c>
    </row>
    <row r="124" spans="2:11" ht="12.75">
      <c r="B124" s="22" t="s">
        <v>136</v>
      </c>
      <c r="C124" s="1">
        <v>44</v>
      </c>
      <c r="D124" s="66">
        <v>0</v>
      </c>
      <c r="E124" s="30">
        <v>358</v>
      </c>
      <c r="F124" s="30">
        <v>0</v>
      </c>
      <c r="G124" s="12"/>
      <c r="H124" s="1">
        <v>-402</v>
      </c>
      <c r="I124" s="67">
        <v>0</v>
      </c>
      <c r="J124" s="30"/>
      <c r="K124" s="67">
        <f>+I124+J124</f>
        <v>0</v>
      </c>
    </row>
    <row r="125" spans="2:11" ht="13.5" thickBot="1">
      <c r="B125" s="2"/>
      <c r="C125" s="59">
        <f>SUM(C123:C124)</f>
        <v>27938</v>
      </c>
      <c r="D125" s="59">
        <f>SUM(D123:D124)</f>
        <v>17965</v>
      </c>
      <c r="E125" s="59">
        <f>SUM(E123:E124)</f>
        <v>43081</v>
      </c>
      <c r="F125" s="59">
        <f>SUM(F123:F124)</f>
        <v>7535</v>
      </c>
      <c r="G125" s="59"/>
      <c r="H125" s="59">
        <f>SUM(H123:H124)</f>
        <v>-402</v>
      </c>
      <c r="I125" s="59">
        <f>SUM(I123:I124)</f>
        <v>96117</v>
      </c>
      <c r="J125" s="104">
        <f>SUM(J123:J124)</f>
        <v>0</v>
      </c>
      <c r="K125" s="59">
        <f>SUM(K123:K124)</f>
        <v>96117</v>
      </c>
    </row>
    <row r="126" spans="6:10" ht="13.5" thickTop="1">
      <c r="F126" s="56"/>
      <c r="G126" s="12"/>
      <c r="H126" s="56"/>
      <c r="J126" s="30"/>
    </row>
    <row r="127" spans="2:10" ht="12.75">
      <c r="B127" s="17" t="s">
        <v>107</v>
      </c>
      <c r="F127" s="56"/>
      <c r="G127" s="12"/>
      <c r="H127" s="56"/>
      <c r="J127" s="30"/>
    </row>
    <row r="128" spans="2:11" ht="12.75">
      <c r="B128" s="1" t="s">
        <v>108</v>
      </c>
      <c r="C128" s="1">
        <v>3320</v>
      </c>
      <c r="D128" s="1">
        <v>2036</v>
      </c>
      <c r="E128" s="56">
        <v>7523</v>
      </c>
      <c r="F128" s="56">
        <v>4270</v>
      </c>
      <c r="G128" s="12"/>
      <c r="H128" s="66">
        <v>0</v>
      </c>
      <c r="I128" s="18">
        <f>SUM(C128:H128)</f>
        <v>17149</v>
      </c>
      <c r="J128" s="30">
        <v>-45</v>
      </c>
      <c r="K128" s="1">
        <f>+I128+J128</f>
        <v>17104</v>
      </c>
    </row>
    <row r="129" spans="2:11" ht="12.75">
      <c r="B129" s="1" t="s">
        <v>131</v>
      </c>
      <c r="F129" s="56"/>
      <c r="G129" s="12"/>
      <c r="I129" s="63">
        <v>-478</v>
      </c>
      <c r="J129" s="63"/>
      <c r="K129" s="34">
        <f>+I129+J129</f>
        <v>-478</v>
      </c>
    </row>
    <row r="130" spans="2:11" ht="12.75">
      <c r="B130" s="1" t="s">
        <v>198</v>
      </c>
      <c r="F130" s="56"/>
      <c r="G130" s="12"/>
      <c r="I130" s="18">
        <f>SUM(I128:I129)</f>
        <v>16671</v>
      </c>
      <c r="J130" s="18">
        <f>SUM(J128:J129)</f>
        <v>-45</v>
      </c>
      <c r="K130" s="18">
        <f>SUM(K128:K129)</f>
        <v>16626</v>
      </c>
    </row>
    <row r="131" spans="2:11" ht="12.75">
      <c r="B131" s="1" t="s">
        <v>111</v>
      </c>
      <c r="F131" s="56"/>
      <c r="G131" s="12"/>
      <c r="I131" s="18">
        <v>-1033</v>
      </c>
      <c r="J131" s="30"/>
      <c r="K131" s="1">
        <f>+I131+J131</f>
        <v>-1033</v>
      </c>
    </row>
    <row r="132" spans="2:11" ht="12.75">
      <c r="B132" s="54" t="s">
        <v>130</v>
      </c>
      <c r="F132" s="56"/>
      <c r="G132" s="12"/>
      <c r="I132" s="18">
        <v>1</v>
      </c>
      <c r="J132" s="30"/>
      <c r="K132" s="1">
        <f>+I132+J132</f>
        <v>1</v>
      </c>
    </row>
    <row r="133" spans="2:10" ht="12.75">
      <c r="B133" s="1" t="s">
        <v>109</v>
      </c>
      <c r="F133" s="56"/>
      <c r="G133" s="12"/>
      <c r="I133" s="18"/>
      <c r="J133" s="30"/>
    </row>
    <row r="134" spans="2:11" ht="12.75">
      <c r="B134" s="1" t="s">
        <v>112</v>
      </c>
      <c r="F134" s="56"/>
      <c r="G134" s="12"/>
      <c r="I134" s="63">
        <v>0</v>
      </c>
      <c r="J134" s="63"/>
      <c r="K134" s="109">
        <f>+I134+J134</f>
        <v>0</v>
      </c>
    </row>
    <row r="135" spans="2:11" ht="12.75">
      <c r="B135" s="54" t="s">
        <v>389</v>
      </c>
      <c r="F135" s="56"/>
      <c r="G135" s="12"/>
      <c r="I135" s="30">
        <f>SUM(I130:I134)</f>
        <v>15639</v>
      </c>
      <c r="J135" s="30">
        <f>SUM(J130:J134)</f>
        <v>-45</v>
      </c>
      <c r="K135" s="30">
        <f>SUM(K130:K134)</f>
        <v>15594</v>
      </c>
    </row>
    <row r="136" spans="2:11" ht="12.75">
      <c r="B136" s="16" t="s">
        <v>390</v>
      </c>
      <c r="F136" s="56"/>
      <c r="G136" s="12"/>
      <c r="I136" s="30">
        <v>-5043</v>
      </c>
      <c r="J136" s="30">
        <f>-579+579</f>
        <v>0</v>
      </c>
      <c r="K136" s="30">
        <f>+I136+J136</f>
        <v>-5043</v>
      </c>
    </row>
    <row r="137" spans="2:11" ht="13.5" thickBot="1">
      <c r="B137" s="16" t="s">
        <v>391</v>
      </c>
      <c r="F137" s="56"/>
      <c r="G137" s="12"/>
      <c r="I137" s="70">
        <f>+I135+I136</f>
        <v>10596</v>
      </c>
      <c r="J137" s="70">
        <f>+J135+J136</f>
        <v>-45</v>
      </c>
      <c r="K137" s="70">
        <f>+K135+K136</f>
        <v>10551</v>
      </c>
    </row>
    <row r="138" spans="2:11" ht="13.5" thickTop="1">
      <c r="B138" s="16"/>
      <c r="F138" s="56"/>
      <c r="G138" s="12"/>
      <c r="I138" s="103"/>
      <c r="J138" s="103"/>
      <c r="K138" s="103"/>
    </row>
    <row r="139" spans="8:10" ht="12.75">
      <c r="H139" s="30"/>
      <c r="I139" s="8"/>
      <c r="J139" s="30"/>
    </row>
    <row r="140" spans="1:10" ht="12.75">
      <c r="A140" s="31" t="s">
        <v>41</v>
      </c>
      <c r="B140" s="20" t="s">
        <v>196</v>
      </c>
      <c r="H140" s="30"/>
      <c r="I140" s="8"/>
      <c r="J140" s="30"/>
    </row>
    <row r="141" spans="8:10" ht="12.75">
      <c r="H141" s="30"/>
      <c r="I141" s="8"/>
      <c r="J141" s="30"/>
    </row>
    <row r="142" spans="1:10" ht="12.75">
      <c r="A142" s="16"/>
      <c r="B142" s="1" t="s">
        <v>292</v>
      </c>
      <c r="H142" s="30"/>
      <c r="I142" s="8"/>
      <c r="J142" s="30"/>
    </row>
    <row r="143" ht="12.75">
      <c r="B143" s="1" t="s">
        <v>293</v>
      </c>
    </row>
    <row r="144" spans="8:10" ht="12.75">
      <c r="H144" s="30"/>
      <c r="I144" s="8"/>
      <c r="J144" s="30"/>
    </row>
    <row r="145" spans="1:10" ht="12.75">
      <c r="A145" s="31" t="s">
        <v>42</v>
      </c>
      <c r="B145" s="20" t="s">
        <v>81</v>
      </c>
      <c r="H145" s="30"/>
      <c r="I145" s="8"/>
      <c r="J145" s="30"/>
    </row>
    <row r="146" spans="8:10" ht="12.75">
      <c r="H146" s="30"/>
      <c r="I146" s="8"/>
      <c r="J146" s="30"/>
    </row>
    <row r="147" spans="1:10" ht="12.75">
      <c r="A147" s="16"/>
      <c r="B147" s="54" t="s">
        <v>371</v>
      </c>
      <c r="H147" s="30"/>
      <c r="I147" s="8"/>
      <c r="J147" s="30"/>
    </row>
    <row r="148" spans="1:10" ht="12.75">
      <c r="A148" s="16"/>
      <c r="B148" s="16" t="s">
        <v>370</v>
      </c>
      <c r="H148" s="30"/>
      <c r="I148" s="8"/>
      <c r="J148" s="30"/>
    </row>
    <row r="149" spans="1:10" ht="12.75">
      <c r="A149" s="16"/>
      <c r="B149" s="16"/>
      <c r="H149" s="30"/>
      <c r="I149" s="8"/>
      <c r="J149" s="30"/>
    </row>
    <row r="150" spans="1:10" ht="12.75">
      <c r="A150" s="16"/>
      <c r="B150" s="16" t="s">
        <v>406</v>
      </c>
      <c r="H150" s="30"/>
      <c r="I150" s="8"/>
      <c r="J150" s="30"/>
    </row>
    <row r="151" spans="1:10" ht="12.75">
      <c r="A151" s="16"/>
      <c r="B151" s="16" t="s">
        <v>407</v>
      </c>
      <c r="H151" s="30"/>
      <c r="I151" s="8"/>
      <c r="J151" s="30"/>
    </row>
    <row r="152" spans="1:10" ht="12.75">
      <c r="A152" s="16"/>
      <c r="B152" s="16" t="s">
        <v>409</v>
      </c>
      <c r="H152" s="30"/>
      <c r="I152" s="8"/>
      <c r="J152" s="30"/>
    </row>
    <row r="153" spans="1:10" ht="12.75">
      <c r="A153" s="16"/>
      <c r="B153" s="16" t="s">
        <v>408</v>
      </c>
      <c r="H153" s="30"/>
      <c r="I153" s="8"/>
      <c r="J153" s="30"/>
    </row>
    <row r="154" spans="8:10" ht="12.75">
      <c r="H154" s="30"/>
      <c r="I154" s="8"/>
      <c r="J154" s="30"/>
    </row>
    <row r="155" spans="1:10" ht="12.75">
      <c r="A155" s="7" t="s">
        <v>43</v>
      </c>
      <c r="B155" s="20" t="s">
        <v>82</v>
      </c>
      <c r="H155" s="30"/>
      <c r="I155" s="8"/>
      <c r="J155" s="30"/>
    </row>
    <row r="156" spans="8:10" ht="12.75">
      <c r="H156" s="30"/>
      <c r="I156" s="8"/>
      <c r="J156" s="30"/>
    </row>
    <row r="157" spans="1:11" ht="12.75">
      <c r="A157" s="2"/>
      <c r="B157" s="22" t="s">
        <v>294</v>
      </c>
      <c r="C157" s="4"/>
      <c r="E157" s="4"/>
      <c r="F157" s="4"/>
      <c r="G157" s="4"/>
      <c r="H157" s="4"/>
      <c r="I157" s="4"/>
      <c r="J157" s="4"/>
      <c r="K157" s="4"/>
    </row>
    <row r="158" spans="1:11" ht="12.75">
      <c r="A158" s="2"/>
      <c r="B158" s="2"/>
      <c r="C158" s="4"/>
      <c r="E158" s="4"/>
      <c r="F158" s="4"/>
      <c r="G158" s="4"/>
      <c r="H158" s="4"/>
      <c r="I158" s="4"/>
      <c r="J158" s="4"/>
      <c r="K158" s="4"/>
    </row>
    <row r="159" spans="1:11" ht="12.75">
      <c r="A159" s="7" t="s">
        <v>44</v>
      </c>
      <c r="B159" s="7" t="s">
        <v>83</v>
      </c>
      <c r="C159" s="4"/>
      <c r="E159" s="4"/>
      <c r="F159" s="4"/>
      <c r="G159" s="4"/>
      <c r="H159" s="4"/>
      <c r="I159" s="4"/>
      <c r="J159" s="4"/>
      <c r="K159" s="4"/>
    </row>
    <row r="160" spans="1:11" ht="12.75">
      <c r="A160" s="2"/>
      <c r="B160" s="2"/>
      <c r="C160" s="4"/>
      <c r="E160" s="4"/>
      <c r="F160" s="4"/>
      <c r="G160" s="4"/>
      <c r="H160" s="4"/>
      <c r="I160" s="4"/>
      <c r="J160" s="4"/>
      <c r="K160" s="4"/>
    </row>
    <row r="161" spans="1:11" ht="12.75">
      <c r="A161" s="2"/>
      <c r="B161" s="2" t="s">
        <v>113</v>
      </c>
      <c r="C161" s="4"/>
      <c r="E161" s="4"/>
      <c r="F161" s="54" t="s">
        <v>138</v>
      </c>
      <c r="G161" s="4"/>
      <c r="H161" s="54" t="s">
        <v>138</v>
      </c>
      <c r="I161" s="4"/>
      <c r="J161" s="4"/>
      <c r="K161" s="4"/>
    </row>
    <row r="162" spans="1:11" ht="12.75">
      <c r="A162" s="2"/>
      <c r="B162" s="2"/>
      <c r="C162" s="4"/>
      <c r="E162" s="4"/>
      <c r="F162" s="54" t="s">
        <v>248</v>
      </c>
      <c r="G162" s="16"/>
      <c r="H162" s="54" t="s">
        <v>223</v>
      </c>
      <c r="I162" s="16"/>
      <c r="J162" s="16"/>
      <c r="K162" s="4"/>
    </row>
    <row r="163" spans="1:11" ht="12.75">
      <c r="A163" s="2"/>
      <c r="B163" s="2" t="s">
        <v>399</v>
      </c>
      <c r="C163" s="4"/>
      <c r="E163" s="4"/>
      <c r="F163" s="16" t="s">
        <v>33</v>
      </c>
      <c r="G163" s="16"/>
      <c r="H163" s="16" t="s">
        <v>33</v>
      </c>
      <c r="I163" s="16"/>
      <c r="J163" s="16"/>
      <c r="K163" s="4"/>
    </row>
    <row r="164" spans="1:11" ht="12.75">
      <c r="A164" s="2"/>
      <c r="B164" s="2" t="s">
        <v>32</v>
      </c>
      <c r="C164" s="4"/>
      <c r="E164" s="4"/>
      <c r="F164" s="4"/>
      <c r="G164" s="4"/>
      <c r="H164" s="3"/>
      <c r="I164" s="4"/>
      <c r="J164" s="4"/>
      <c r="K164" s="4"/>
    </row>
    <row r="165" spans="1:11" ht="13.5" thickBot="1">
      <c r="A165" s="2"/>
      <c r="B165" s="2" t="s">
        <v>90</v>
      </c>
      <c r="C165" s="4"/>
      <c r="E165" s="4"/>
      <c r="F165" s="53">
        <v>133</v>
      </c>
      <c r="G165" s="4"/>
      <c r="H165" s="53">
        <v>138.6</v>
      </c>
      <c r="I165" s="4"/>
      <c r="J165" s="4"/>
      <c r="K165" s="4"/>
    </row>
    <row r="166" spans="1:11" ht="13.5" thickTop="1">
      <c r="A166" s="2"/>
      <c r="B166" s="2"/>
      <c r="C166" s="4"/>
      <c r="E166" s="4"/>
      <c r="F166" s="52"/>
      <c r="G166" s="4"/>
      <c r="H166" s="47"/>
      <c r="I166" s="4"/>
      <c r="J166" s="4"/>
      <c r="K166" s="4"/>
    </row>
    <row r="167" spans="1:11" ht="12.75">
      <c r="A167" s="7" t="s">
        <v>188</v>
      </c>
      <c r="B167" s="2"/>
      <c r="C167" s="4"/>
      <c r="K167" s="4"/>
    </row>
    <row r="168" spans="1:11" ht="12.75">
      <c r="A168" s="2"/>
      <c r="B168" s="2"/>
      <c r="C168" s="4"/>
      <c r="K168" s="4"/>
    </row>
    <row r="169" spans="1:11" ht="12.75">
      <c r="A169" s="7" t="s">
        <v>34</v>
      </c>
      <c r="B169" s="7" t="s">
        <v>45</v>
      </c>
      <c r="C169" s="4"/>
      <c r="K169" s="4"/>
    </row>
    <row r="170" spans="1:11" ht="12.75">
      <c r="A170" s="2"/>
      <c r="B170" s="2"/>
      <c r="C170" s="4"/>
      <c r="K170" s="4"/>
    </row>
    <row r="171" spans="1:11" ht="12.75">
      <c r="A171" s="2"/>
      <c r="B171" s="54" t="s">
        <v>383</v>
      </c>
      <c r="C171" s="4"/>
      <c r="K171" s="4"/>
    </row>
    <row r="172" spans="1:11" ht="12.75">
      <c r="A172" s="2"/>
      <c r="B172" s="16" t="s">
        <v>356</v>
      </c>
      <c r="C172" s="4"/>
      <c r="K172" s="4"/>
    </row>
    <row r="173" spans="1:11" ht="12.75">
      <c r="A173" s="2"/>
      <c r="B173" s="16"/>
      <c r="C173" s="4"/>
      <c r="K173" s="4"/>
    </row>
    <row r="174" spans="1:11" ht="12.75">
      <c r="A174" s="2"/>
      <c r="B174" s="54" t="s">
        <v>393</v>
      </c>
      <c r="C174" s="4"/>
      <c r="K174" s="4"/>
    </row>
    <row r="175" spans="1:11" ht="12.75">
      <c r="A175" s="2"/>
      <c r="B175" s="16" t="s">
        <v>349</v>
      </c>
      <c r="C175" s="4"/>
      <c r="K175" s="4"/>
    </row>
    <row r="176" spans="1:11" ht="12.75">
      <c r="A176" s="2"/>
      <c r="B176" s="16"/>
      <c r="C176" s="4"/>
      <c r="K176" s="4"/>
    </row>
    <row r="177" spans="1:11" ht="12.75">
      <c r="A177" s="7" t="s">
        <v>46</v>
      </c>
      <c r="B177" s="7" t="s">
        <v>65</v>
      </c>
      <c r="C177" s="4"/>
      <c r="K177" s="4"/>
    </row>
    <row r="178" spans="1:11" ht="12.75">
      <c r="A178" s="2"/>
      <c r="B178" s="2"/>
      <c r="C178" s="4"/>
      <c r="K178" s="4"/>
    </row>
    <row r="179" spans="1:11" ht="12.75">
      <c r="A179" s="2"/>
      <c r="B179" s="54" t="s">
        <v>296</v>
      </c>
      <c r="C179" s="4"/>
      <c r="K179" s="4"/>
    </row>
    <row r="180" spans="1:11" ht="12.75">
      <c r="A180" s="2"/>
      <c r="B180" s="54" t="s">
        <v>362</v>
      </c>
      <c r="C180" s="4"/>
      <c r="K180" s="4"/>
    </row>
    <row r="181" spans="1:11" ht="12.75">
      <c r="A181" s="2"/>
      <c r="B181" s="16" t="s">
        <v>363</v>
      </c>
      <c r="C181" s="4"/>
      <c r="K181" s="4"/>
    </row>
    <row r="182" spans="1:11" ht="12.75">
      <c r="A182" s="2"/>
      <c r="B182" s="16"/>
      <c r="C182" s="4"/>
      <c r="K182" s="4"/>
    </row>
    <row r="183" spans="1:11" ht="12.75">
      <c r="A183" s="2"/>
      <c r="B183" s="54" t="s">
        <v>297</v>
      </c>
      <c r="C183" s="4"/>
      <c r="K183" s="4"/>
    </row>
    <row r="184" spans="1:11" ht="12.75">
      <c r="A184" s="2"/>
      <c r="B184" s="16" t="s">
        <v>357</v>
      </c>
      <c r="C184" s="4"/>
      <c r="K184" s="4"/>
    </row>
    <row r="185" spans="1:11" ht="12.75">
      <c r="A185" s="2"/>
      <c r="B185" s="16" t="s">
        <v>358</v>
      </c>
      <c r="C185" s="4"/>
      <c r="K185" s="4"/>
    </row>
    <row r="186" spans="1:11" ht="12.75">
      <c r="A186" s="2"/>
      <c r="C186" s="4"/>
      <c r="K186" s="4"/>
    </row>
    <row r="187" spans="1:11" ht="12.75">
      <c r="A187" s="7" t="s">
        <v>47</v>
      </c>
      <c r="B187" s="7" t="s">
        <v>204</v>
      </c>
      <c r="C187" s="4"/>
      <c r="K187" s="4"/>
    </row>
    <row r="188" spans="1:11" ht="12.75">
      <c r="A188" s="2"/>
      <c r="B188" s="2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2"/>
      <c r="B189" s="22" t="s">
        <v>224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2"/>
      <c r="B190" s="2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7" t="s">
        <v>48</v>
      </c>
      <c r="B191" s="7" t="s">
        <v>92</v>
      </c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2"/>
      <c r="B192" s="2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"/>
      <c r="B193" s="2" t="s">
        <v>94</v>
      </c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2" t="s">
        <v>93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7" t="s">
        <v>49</v>
      </c>
      <c r="B196" s="7" t="s">
        <v>390</v>
      </c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2"/>
      <c r="F197" s="28" t="s">
        <v>216</v>
      </c>
      <c r="G197" s="12"/>
      <c r="H197" s="28" t="s">
        <v>298</v>
      </c>
      <c r="K197" s="4"/>
    </row>
    <row r="198" spans="1:11" ht="12.75">
      <c r="A198" s="2"/>
      <c r="F198" s="28" t="s">
        <v>70</v>
      </c>
      <c r="G198" s="12"/>
      <c r="H198" s="28" t="s">
        <v>250</v>
      </c>
      <c r="K198" s="4"/>
    </row>
    <row r="199" spans="1:11" ht="12.75">
      <c r="A199" s="2"/>
      <c r="F199" s="24" t="s">
        <v>299</v>
      </c>
      <c r="H199" s="24" t="s">
        <v>299</v>
      </c>
      <c r="K199" s="4"/>
    </row>
    <row r="200" spans="1:11" ht="12.75">
      <c r="A200" s="2"/>
      <c r="F200" s="21" t="s">
        <v>0</v>
      </c>
      <c r="H200" s="21" t="s">
        <v>0</v>
      </c>
      <c r="K200" s="4"/>
    </row>
    <row r="201" spans="1:11" ht="12.75">
      <c r="A201" s="2"/>
      <c r="B201" s="2" t="s">
        <v>19</v>
      </c>
      <c r="F201" s="18">
        <v>4150</v>
      </c>
      <c r="G201" s="8"/>
      <c r="H201" s="18">
        <v>4150</v>
      </c>
      <c r="K201" s="4"/>
    </row>
    <row r="202" spans="1:11" ht="12.75">
      <c r="A202" s="2"/>
      <c r="B202" s="2" t="s">
        <v>392</v>
      </c>
      <c r="F202" s="18">
        <v>893</v>
      </c>
      <c r="G202" s="8"/>
      <c r="H202" s="18">
        <v>893</v>
      </c>
      <c r="K202" s="4"/>
    </row>
    <row r="203" spans="1:11" ht="13.5" thickBot="1">
      <c r="A203" s="2"/>
      <c r="F203" s="19">
        <f>SUM(F201:F202)</f>
        <v>5043</v>
      </c>
      <c r="G203" s="8"/>
      <c r="H203" s="19">
        <f>SUM(H201:H202)</f>
        <v>5043</v>
      </c>
      <c r="K203" s="4"/>
    </row>
    <row r="204" spans="1:11" ht="12.75">
      <c r="A204" s="2"/>
      <c r="B204" s="2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B205" s="54" t="s">
        <v>350</v>
      </c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2"/>
      <c r="B206" s="54" t="s">
        <v>300</v>
      </c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2"/>
      <c r="B207" s="54" t="s">
        <v>301</v>
      </c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2"/>
      <c r="B208" s="5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7" t="s">
        <v>50</v>
      </c>
      <c r="B209" s="7" t="s">
        <v>51</v>
      </c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2"/>
      <c r="B210" s="2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2"/>
      <c r="B211" s="22" t="s">
        <v>302</v>
      </c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2"/>
      <c r="B212" s="2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7" t="s">
        <v>52</v>
      </c>
      <c r="B213" s="7" t="s">
        <v>91</v>
      </c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2"/>
      <c r="B214" s="2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2"/>
      <c r="B215" s="22" t="s">
        <v>303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2"/>
      <c r="B216" s="22" t="s">
        <v>304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2"/>
      <c r="B217" s="2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7" t="s">
        <v>53</v>
      </c>
      <c r="B218" s="7" t="s">
        <v>54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2"/>
      <c r="B219" s="2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2"/>
      <c r="B220" s="22" t="s">
        <v>412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" t="s">
        <v>414</v>
      </c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2"/>
      <c r="B222" s="2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7" t="s">
        <v>55</v>
      </c>
      <c r="B223" s="7" t="s">
        <v>56</v>
      </c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2"/>
      <c r="B224" s="2"/>
      <c r="C224" s="4"/>
      <c r="D224" s="4"/>
      <c r="E224" s="4"/>
      <c r="F224" s="4"/>
      <c r="G224" s="4"/>
      <c r="H224" s="3" t="s">
        <v>66</v>
      </c>
      <c r="I224" s="4"/>
      <c r="J224" s="4"/>
      <c r="K224" s="4"/>
    </row>
    <row r="225" spans="1:11" ht="12.75">
      <c r="A225" s="2"/>
      <c r="B225" s="1" t="s">
        <v>21</v>
      </c>
      <c r="D225" s="4"/>
      <c r="E225" s="4"/>
      <c r="F225" s="4"/>
      <c r="G225" s="4"/>
      <c r="H225" s="48" t="s">
        <v>248</v>
      </c>
      <c r="I225" s="4"/>
      <c r="J225" s="4"/>
      <c r="K225" s="4"/>
    </row>
    <row r="226" spans="1:11" ht="12.75">
      <c r="A226" s="2"/>
      <c r="D226" s="4"/>
      <c r="E226" s="4"/>
      <c r="F226" s="4"/>
      <c r="G226" s="4"/>
      <c r="H226" s="3" t="s">
        <v>0</v>
      </c>
      <c r="I226" s="4"/>
      <c r="J226" s="4"/>
      <c r="K226" s="4"/>
    </row>
    <row r="227" spans="1:11" ht="12.75">
      <c r="A227" s="2"/>
      <c r="D227" s="4"/>
      <c r="E227" s="4"/>
      <c r="F227" s="4"/>
      <c r="G227" s="4"/>
      <c r="H227" s="25"/>
      <c r="I227" s="4"/>
      <c r="J227" s="4"/>
      <c r="K227" s="4"/>
    </row>
    <row r="228" spans="1:11" ht="12.75">
      <c r="A228" s="2"/>
      <c r="C228" s="1" t="s">
        <v>68</v>
      </c>
      <c r="D228" s="4"/>
      <c r="E228" s="4"/>
      <c r="F228" s="4"/>
      <c r="G228" s="4"/>
      <c r="H228" s="25">
        <v>15171</v>
      </c>
      <c r="I228" s="4"/>
      <c r="J228" s="4"/>
      <c r="K228" s="4"/>
    </row>
    <row r="229" spans="1:11" ht="12.75">
      <c r="A229" s="2"/>
      <c r="C229" s="1" t="s">
        <v>67</v>
      </c>
      <c r="D229" s="4"/>
      <c r="E229" s="4"/>
      <c r="F229" s="4"/>
      <c r="G229" s="4"/>
      <c r="H229" s="49">
        <v>51196</v>
      </c>
      <c r="I229" s="4"/>
      <c r="J229" s="4"/>
      <c r="K229" s="4"/>
    </row>
    <row r="230" spans="1:11" ht="12.75">
      <c r="A230" s="2"/>
      <c r="D230" s="4"/>
      <c r="E230" s="4"/>
      <c r="F230" s="4"/>
      <c r="G230" s="4"/>
      <c r="H230" s="23">
        <f>SUM(H228:H229)</f>
        <v>66367</v>
      </c>
      <c r="I230" s="4"/>
      <c r="J230" s="4"/>
      <c r="K230" s="4"/>
    </row>
    <row r="231" spans="1:11" ht="12.75">
      <c r="A231" s="2"/>
      <c r="B231" s="1" t="s">
        <v>22</v>
      </c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2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C233" s="1" t="s">
        <v>68</v>
      </c>
      <c r="D233" s="4"/>
      <c r="E233" s="4"/>
      <c r="F233" s="4"/>
      <c r="G233" s="4"/>
      <c r="H233" s="23">
        <v>60028</v>
      </c>
      <c r="I233" s="4"/>
      <c r="J233" s="4"/>
      <c r="K233" s="4"/>
    </row>
    <row r="234" spans="1:11" ht="12.75">
      <c r="A234" s="2"/>
      <c r="C234" s="1" t="s">
        <v>85</v>
      </c>
      <c r="D234" s="4"/>
      <c r="E234" s="4"/>
      <c r="F234" s="4"/>
      <c r="G234" s="4"/>
      <c r="H234" s="106">
        <v>6363</v>
      </c>
      <c r="I234" s="4"/>
      <c r="J234" s="4"/>
      <c r="K234" s="4"/>
    </row>
    <row r="235" spans="1:11" ht="12.75">
      <c r="A235" s="2"/>
      <c r="D235" s="4"/>
      <c r="E235" s="4"/>
      <c r="F235" s="4"/>
      <c r="G235" s="4"/>
      <c r="H235" s="25">
        <f>+H233+H234</f>
        <v>66391</v>
      </c>
      <c r="I235" s="4"/>
      <c r="J235" s="4"/>
      <c r="K235" s="4"/>
    </row>
    <row r="236" spans="1:11" ht="12.75">
      <c r="A236" s="2"/>
      <c r="B236" s="2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3.5" thickBot="1">
      <c r="A237" s="2"/>
      <c r="B237" s="2"/>
      <c r="C237" s="4"/>
      <c r="D237" s="4"/>
      <c r="E237" s="4"/>
      <c r="F237" s="4"/>
      <c r="G237" s="4"/>
      <c r="H237" s="50">
        <f>+H230+H235</f>
        <v>132758</v>
      </c>
      <c r="I237" s="4"/>
      <c r="J237" s="4"/>
      <c r="K237" s="4"/>
    </row>
    <row r="238" spans="1:11" ht="13.5" thickTop="1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1" t="s">
        <v>233</v>
      </c>
      <c r="I239" s="4"/>
      <c r="J239" s="4"/>
      <c r="K239" s="4"/>
    </row>
    <row r="240" spans="1:11" ht="12.75">
      <c r="A240" s="2"/>
      <c r="F240" s="23" t="s">
        <v>232</v>
      </c>
      <c r="H240" s="23" t="s">
        <v>231</v>
      </c>
      <c r="I240" s="4"/>
      <c r="J240" s="4"/>
      <c r="K240" s="4"/>
    </row>
    <row r="241" spans="1:11" ht="12.75">
      <c r="A241" s="2"/>
      <c r="F241" s="23" t="s">
        <v>230</v>
      </c>
      <c r="H241" s="23" t="s">
        <v>229</v>
      </c>
      <c r="I241" s="4"/>
      <c r="J241" s="4"/>
      <c r="K241" s="4"/>
    </row>
    <row r="242" spans="1:11" ht="12.75">
      <c r="A242" s="2"/>
      <c r="F242" s="24" t="s">
        <v>228</v>
      </c>
      <c r="H242" s="23" t="s">
        <v>0</v>
      </c>
      <c r="I242" s="4"/>
      <c r="J242" s="4"/>
      <c r="K242" s="4"/>
    </row>
    <row r="243" spans="1:11" ht="12.75">
      <c r="A243" s="2"/>
      <c r="F243" s="24"/>
      <c r="H243" s="23"/>
      <c r="I243" s="4"/>
      <c r="J243" s="4"/>
      <c r="K243" s="4"/>
    </row>
    <row r="244" spans="1:11" ht="12.75">
      <c r="A244" s="2"/>
      <c r="C244" s="1" t="s">
        <v>227</v>
      </c>
      <c r="F244" s="24">
        <v>189</v>
      </c>
      <c r="H244" s="23">
        <v>653</v>
      </c>
      <c r="I244" s="4"/>
      <c r="J244" s="4"/>
      <c r="K244" s="4"/>
    </row>
    <row r="245" spans="1:11" ht="13.5" thickBot="1">
      <c r="A245" s="2"/>
      <c r="B245" s="2"/>
      <c r="C245" s="1" t="s">
        <v>234</v>
      </c>
      <c r="F245" s="100">
        <v>15871</v>
      </c>
      <c r="G245" s="76"/>
      <c r="H245" s="100">
        <v>7002</v>
      </c>
      <c r="I245" s="4"/>
      <c r="J245" s="4"/>
      <c r="K245" s="4"/>
    </row>
    <row r="246" spans="1:11" ht="13.5" thickTop="1">
      <c r="A246" s="2"/>
      <c r="B246" s="2"/>
      <c r="F246" s="101"/>
      <c r="G246" s="76"/>
      <c r="H246" s="101"/>
      <c r="I246" s="4"/>
      <c r="J246" s="4"/>
      <c r="K246" s="4"/>
    </row>
    <row r="247" spans="1:11" ht="12.75">
      <c r="A247" s="7" t="s">
        <v>57</v>
      </c>
      <c r="B247" s="7" t="s">
        <v>58</v>
      </c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2"/>
      <c r="B248" s="2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2"/>
      <c r="B249" s="22" t="s">
        <v>411</v>
      </c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2"/>
      <c r="B250" s="22" t="s">
        <v>415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2"/>
      <c r="B251" s="22" t="s">
        <v>416</v>
      </c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2"/>
      <c r="B252" s="2" t="s">
        <v>417</v>
      </c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2"/>
      <c r="B253" s="2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2"/>
      <c r="B254" s="2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7" t="s">
        <v>59</v>
      </c>
      <c r="B255" s="7" t="s">
        <v>60</v>
      </c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2"/>
      <c r="B256" s="2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2"/>
      <c r="B257" s="22" t="s">
        <v>181</v>
      </c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2"/>
      <c r="B258" s="22" t="s">
        <v>182</v>
      </c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2"/>
      <c r="B259" s="22" t="s">
        <v>183</v>
      </c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2"/>
      <c r="B260" s="2" t="s">
        <v>184</v>
      </c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2"/>
      <c r="B261" s="2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21"/>
      <c r="B262" s="2" t="s">
        <v>174</v>
      </c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2"/>
      <c r="B263" s="22" t="s">
        <v>175</v>
      </c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2"/>
      <c r="B264" s="2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2"/>
      <c r="B265" s="22" t="s">
        <v>185</v>
      </c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2"/>
      <c r="B266" s="22" t="s">
        <v>186</v>
      </c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2"/>
      <c r="B267" s="2" t="s">
        <v>351</v>
      </c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2"/>
      <c r="B268" s="2" t="s">
        <v>352</v>
      </c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2"/>
      <c r="B269" s="2" t="s">
        <v>353</v>
      </c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2"/>
      <c r="B270" s="2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7" t="s">
        <v>61</v>
      </c>
      <c r="B271" s="7" t="s">
        <v>62</v>
      </c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2"/>
      <c r="B272" s="2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2"/>
      <c r="B273" s="22" t="s">
        <v>305</v>
      </c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2"/>
      <c r="B274" s="22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2"/>
      <c r="B275" s="2" t="s">
        <v>400</v>
      </c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2"/>
      <c r="B276" s="2" t="s">
        <v>401</v>
      </c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2"/>
      <c r="B277" s="2" t="s">
        <v>402</v>
      </c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2"/>
      <c r="B278" s="22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7" t="s">
        <v>63</v>
      </c>
      <c r="B279" s="7" t="s">
        <v>64</v>
      </c>
      <c r="C279" s="4"/>
      <c r="D279" s="4"/>
      <c r="E279" s="127" t="s">
        <v>333</v>
      </c>
      <c r="F279" s="127"/>
      <c r="G279" s="51"/>
      <c r="H279" s="127" t="s">
        <v>334</v>
      </c>
      <c r="I279" s="127"/>
      <c r="J279" s="4"/>
      <c r="K279" s="4"/>
    </row>
    <row r="280" spans="1:11" ht="38.25">
      <c r="A280" s="7"/>
      <c r="B280" s="7"/>
      <c r="C280" s="4"/>
      <c r="D280" s="4"/>
      <c r="E280" s="126" t="s">
        <v>213</v>
      </c>
      <c r="F280" s="126"/>
      <c r="G280" s="51"/>
      <c r="H280" s="123" t="s">
        <v>295</v>
      </c>
      <c r="I280" s="123" t="s">
        <v>374</v>
      </c>
      <c r="J280" s="4"/>
      <c r="K280" s="4"/>
    </row>
    <row r="281" spans="1:11" ht="12.75">
      <c r="A281" s="2"/>
      <c r="B281" s="2"/>
      <c r="C281" s="4"/>
      <c r="D281" s="4"/>
      <c r="E281" s="38" t="s">
        <v>248</v>
      </c>
      <c r="F281" s="38" t="s">
        <v>249</v>
      </c>
      <c r="G281" s="38"/>
      <c r="H281" s="38" t="s">
        <v>248</v>
      </c>
      <c r="I281" s="38" t="s">
        <v>249</v>
      </c>
      <c r="J281" s="4"/>
      <c r="K281" s="4"/>
    </row>
    <row r="282" spans="1:11" ht="12.75">
      <c r="A282" s="2"/>
      <c r="B282" s="2"/>
      <c r="C282" s="4"/>
      <c r="D282" s="4"/>
      <c r="E282" s="37" t="s">
        <v>0</v>
      </c>
      <c r="F282" s="37" t="s">
        <v>0</v>
      </c>
      <c r="G282" s="37"/>
      <c r="H282" s="37" t="s">
        <v>0</v>
      </c>
      <c r="I282" s="37" t="s">
        <v>0</v>
      </c>
      <c r="J282" s="4"/>
      <c r="K282" s="4"/>
    </row>
    <row r="283" spans="1:11" ht="12.75">
      <c r="A283" s="2"/>
      <c r="B283" s="2"/>
      <c r="C283" s="4"/>
      <c r="D283" s="4"/>
      <c r="E283" s="3"/>
      <c r="F283" s="3"/>
      <c r="G283" s="4"/>
      <c r="H283" s="4"/>
      <c r="I283" s="4"/>
      <c r="J283" s="4"/>
      <c r="K283" s="4"/>
    </row>
    <row r="284" spans="1:11" ht="12.75">
      <c r="A284" s="2"/>
      <c r="B284" s="2" t="s">
        <v>359</v>
      </c>
      <c r="C284" s="4"/>
      <c r="D284" s="4"/>
      <c r="E284" s="23">
        <v>10596</v>
      </c>
      <c r="F284" s="23">
        <v>6884</v>
      </c>
      <c r="G284" s="4"/>
      <c r="H284" s="23">
        <v>10596</v>
      </c>
      <c r="I284" s="23">
        <v>6884</v>
      </c>
      <c r="J284" s="4"/>
      <c r="K284" s="4"/>
    </row>
    <row r="285" spans="1:11" ht="12.75">
      <c r="A285" s="2"/>
      <c r="B285" s="2" t="s">
        <v>360</v>
      </c>
      <c r="C285" s="4"/>
      <c r="D285" s="4"/>
      <c r="E285" s="23">
        <v>-45</v>
      </c>
      <c r="F285" s="23">
        <v>1202</v>
      </c>
      <c r="G285" s="4"/>
      <c r="H285" s="23">
        <v>-45</v>
      </c>
      <c r="I285" s="23">
        <v>1202</v>
      </c>
      <c r="J285" s="4"/>
      <c r="K285" s="4"/>
    </row>
    <row r="286" spans="1:11" ht="12.75">
      <c r="A286" s="2"/>
      <c r="B286" s="2" t="s">
        <v>361</v>
      </c>
      <c r="E286" s="121">
        <f>SUM(E284:E285)</f>
        <v>10551</v>
      </c>
      <c r="F286" s="121">
        <f>SUM(F284:F285)</f>
        <v>8086</v>
      </c>
      <c r="G286" s="12"/>
      <c r="H286" s="121">
        <f>SUM(H284:H285)</f>
        <v>10551</v>
      </c>
      <c r="I286" s="121">
        <f>SUM(I284:I285)</f>
        <v>8086</v>
      </c>
      <c r="J286" s="4"/>
      <c r="K286" s="4"/>
    </row>
    <row r="287" spans="1:9" ht="12" customHeight="1">
      <c r="A287" s="20"/>
      <c r="E287" s="12"/>
      <c r="F287" s="12"/>
      <c r="G287" s="12"/>
      <c r="H287" s="12"/>
      <c r="I287" s="27"/>
    </row>
    <row r="288" spans="1:9" ht="12" customHeight="1">
      <c r="A288" s="20"/>
      <c r="B288" s="1" t="s">
        <v>69</v>
      </c>
      <c r="E288" s="12">
        <v>318324</v>
      </c>
      <c r="F288" s="99">
        <v>312838</v>
      </c>
      <c r="G288" s="12"/>
      <c r="H288" s="12">
        <v>318324</v>
      </c>
      <c r="I288" s="99">
        <v>312838</v>
      </c>
    </row>
    <row r="289" spans="1:9" ht="12" customHeight="1">
      <c r="A289" s="20"/>
      <c r="B289" s="1" t="s">
        <v>384</v>
      </c>
      <c r="E289" s="34">
        <v>5754</v>
      </c>
      <c r="F289" s="119">
        <v>0</v>
      </c>
      <c r="G289" s="12"/>
      <c r="H289" s="34">
        <v>5754</v>
      </c>
      <c r="I289" s="119">
        <v>0</v>
      </c>
    </row>
    <row r="290" spans="1:9" ht="12" customHeight="1">
      <c r="A290" s="20"/>
      <c r="B290" s="1" t="s">
        <v>354</v>
      </c>
      <c r="E290" s="29">
        <f>+E288+E289</f>
        <v>324078</v>
      </c>
      <c r="F290" s="29">
        <f>+F288+F289</f>
        <v>312838</v>
      </c>
      <c r="G290" s="12"/>
      <c r="H290" s="29">
        <f>+H289+H288</f>
        <v>324078</v>
      </c>
      <c r="I290" s="29">
        <f>+I289+I288</f>
        <v>312838</v>
      </c>
    </row>
    <row r="291" spans="1:9" ht="12" customHeight="1">
      <c r="A291" s="20"/>
      <c r="B291" s="1" t="s">
        <v>355</v>
      </c>
      <c r="I291" s="3"/>
    </row>
    <row r="292" spans="1:9" ht="12" customHeight="1">
      <c r="A292" s="20"/>
      <c r="I292" s="3"/>
    </row>
    <row r="293" spans="1:9" ht="12" customHeight="1">
      <c r="A293" s="20"/>
      <c r="B293" s="40" t="s">
        <v>385</v>
      </c>
      <c r="E293" s="66">
        <v>3.32</v>
      </c>
      <c r="F293" s="66">
        <v>2.2</v>
      </c>
      <c r="G293" s="66"/>
      <c r="H293" s="66">
        <v>3.32</v>
      </c>
      <c r="I293" s="66">
        <v>2.2</v>
      </c>
    </row>
    <row r="294" spans="1:9" ht="12" customHeight="1">
      <c r="A294" s="20"/>
      <c r="B294" s="40" t="s">
        <v>386</v>
      </c>
      <c r="E294" s="66">
        <v>-0.01</v>
      </c>
      <c r="F294" s="66">
        <v>0.38</v>
      </c>
      <c r="G294" s="66"/>
      <c r="H294" s="66">
        <v>-0.01</v>
      </c>
      <c r="I294" s="66">
        <v>0.38</v>
      </c>
    </row>
    <row r="295" spans="1:9" ht="12" customHeight="1">
      <c r="A295" s="20"/>
      <c r="B295" s="1" t="s">
        <v>240</v>
      </c>
      <c r="E295" s="36">
        <v>3.31</v>
      </c>
      <c r="F295" s="36">
        <v>2.58</v>
      </c>
      <c r="G295" s="12"/>
      <c r="H295" s="36">
        <v>3.31</v>
      </c>
      <c r="I295" s="36">
        <v>2.58</v>
      </c>
    </row>
    <row r="296" spans="1:9" ht="12" customHeight="1">
      <c r="A296" s="20"/>
      <c r="E296" s="36"/>
      <c r="F296" s="99"/>
      <c r="G296" s="12"/>
      <c r="H296" s="36"/>
      <c r="I296" s="99"/>
    </row>
    <row r="297" spans="1:9" ht="12" customHeight="1">
      <c r="A297" s="20"/>
      <c r="B297" s="40" t="s">
        <v>387</v>
      </c>
      <c r="E297" s="36">
        <v>3.27</v>
      </c>
      <c r="F297" s="36">
        <v>2.2</v>
      </c>
      <c r="G297" s="12"/>
      <c r="H297" s="36">
        <v>3.27</v>
      </c>
      <c r="I297" s="36">
        <v>2.2</v>
      </c>
    </row>
    <row r="298" spans="1:9" ht="12" customHeight="1">
      <c r="A298" s="20"/>
      <c r="B298" s="40" t="s">
        <v>388</v>
      </c>
      <c r="E298" s="36">
        <v>-0.01</v>
      </c>
      <c r="F298" s="120">
        <v>0.38</v>
      </c>
      <c r="G298" s="12"/>
      <c r="H298" s="36">
        <v>-0.01</v>
      </c>
      <c r="I298" s="120">
        <v>0.38</v>
      </c>
    </row>
    <row r="299" spans="1:9" ht="12" customHeight="1" thickBot="1">
      <c r="A299" s="20"/>
      <c r="B299" s="1" t="s">
        <v>241</v>
      </c>
      <c r="E299" s="55">
        <v>3.26</v>
      </c>
      <c r="F299" s="116">
        <v>2.58</v>
      </c>
      <c r="G299" s="12"/>
      <c r="H299" s="55">
        <v>3.26</v>
      </c>
      <c r="I299" s="117">
        <v>2.58</v>
      </c>
    </row>
    <row r="300" spans="1:9" ht="12" customHeight="1" thickTop="1">
      <c r="A300" s="7"/>
      <c r="E300" s="12"/>
      <c r="F300" s="12"/>
      <c r="G300" s="12"/>
      <c r="H300" s="12"/>
      <c r="I300" s="12"/>
    </row>
    <row r="301" spans="1:9" ht="12" customHeight="1">
      <c r="A301" s="20"/>
      <c r="E301" s="12"/>
      <c r="F301" s="27"/>
      <c r="G301" s="12"/>
      <c r="H301" s="12"/>
      <c r="I301" s="27"/>
    </row>
    <row r="302" spans="1:2" ht="12" customHeight="1">
      <c r="A302" s="20"/>
      <c r="B302" s="60"/>
    </row>
    <row r="303" ht="12" customHeight="1">
      <c r="A303" s="7" t="s">
        <v>9</v>
      </c>
    </row>
    <row r="304" ht="12" customHeight="1">
      <c r="A304" s="20"/>
    </row>
    <row r="305" ht="12" customHeight="1">
      <c r="A305" s="20"/>
    </row>
    <row r="306" ht="12" customHeight="1">
      <c r="A306" s="20" t="s">
        <v>13</v>
      </c>
    </row>
    <row r="307" ht="12" customHeight="1">
      <c r="A307" s="7" t="s">
        <v>14</v>
      </c>
    </row>
    <row r="308" ht="12" customHeight="1">
      <c r="A308" s="7" t="s">
        <v>15</v>
      </c>
    </row>
    <row r="309" ht="12" customHeight="1">
      <c r="A309" s="62" t="s">
        <v>306</v>
      </c>
    </row>
    <row r="310" ht="12" customHeight="1"/>
    <row r="311" ht="12" customHeight="1"/>
    <row r="312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581" ht="12" customHeight="1"/>
    <row r="583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</sheetData>
  <mergeCells count="7">
    <mergeCell ref="E280:F280"/>
    <mergeCell ref="H279:I279"/>
    <mergeCell ref="E279:F279"/>
    <mergeCell ref="A1:I1"/>
    <mergeCell ref="A2:I2"/>
    <mergeCell ref="A3:I3"/>
    <mergeCell ref="C118:I118"/>
  </mergeCells>
  <printOptions/>
  <pageMargins left="0.52" right="0.17" top="0.5" bottom="0.65" header="0.5" footer="0.5"/>
  <pageSetup horizontalDpi="300" verticalDpi="300" orientation="portrait" paperSize="9" scale="71" r:id="rId1"/>
  <rowBreaks count="3" manualBreakCount="3">
    <brk id="77" max="10" man="1"/>
    <brk id="154" max="10" man="1"/>
    <brk id="2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2007-11-12T06:31:47Z</cp:lastPrinted>
  <dcterms:created xsi:type="dcterms:W3CDTF">1999-09-14T02:56:27Z</dcterms:created>
  <dcterms:modified xsi:type="dcterms:W3CDTF">2007-11-12T06:34:49Z</dcterms:modified>
  <cp:category/>
  <cp:version/>
  <cp:contentType/>
  <cp:contentStatus/>
</cp:coreProperties>
</file>